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7752" windowHeight="8055" firstSheet="2" activeTab="3"/>
  </bookViews>
  <sheets>
    <sheet name="123" sheetId="13" state="hidden" r:id="rId1"/>
    <sheet name="清单 (2)" sheetId="16" state="hidden" r:id="rId2"/>
    <sheet name="汇总表" sheetId="37" r:id="rId3"/>
    <sheet name="安保监控" sheetId="34" r:id="rId4"/>
    <sheet name="教学监控" sheetId="35" r:id="rId5"/>
    <sheet name="校园广播" sheetId="36" r:id="rId6"/>
    <sheet name="教学一体机" sheetId="38" r:id="rId7"/>
  </sheets>
  <externalReferences>
    <externalReference r:id="rId8"/>
  </externalReferences>
  <definedNames>
    <definedName name="A">'[1]#REF!'!$1215:$1218</definedName>
    <definedName name="_xlnm.Print_Titles" localSheetId="0">'123'!$1:$2</definedName>
    <definedName name="_xlnm.Print_Titles" localSheetId="3">安保监控!$1:$3</definedName>
    <definedName name="目录">"GET.WORKBOOK(1)"</definedName>
    <definedName name="_xlnm.Print_Titles" localSheetId="6">教学一体机!$1:$3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<sst xmlns="http://schemas.openxmlformats.org/spreadsheetml/2006/main" count="556" uniqueCount="286">
  <si>
    <t>智能高清视频监控清单（围墙、操场、校门）</t>
  </si>
  <si>
    <t>序号</t>
  </si>
  <si>
    <t>设备名称</t>
  </si>
  <si>
    <t>参考品牌</t>
  </si>
  <si>
    <t>项目特征描述</t>
  </si>
  <si>
    <t>单位</t>
  </si>
  <si>
    <t>数量</t>
  </si>
  <si>
    <t>含税单价</t>
  </si>
  <si>
    <t>合计（元）</t>
  </si>
  <si>
    <t>备注</t>
  </si>
  <si>
    <t>一、安防智能化（SA）系统--智能视频监控系统（前端设备）</t>
  </si>
  <si>
    <t>二层管理企业级交换机24口</t>
  </si>
  <si>
    <t>锐捷</t>
  </si>
  <si>
    <t>交换容量：56Gbps，包转发率：41.664Mpps；24*RJ45 10M/100M/1000M(PoE) Port25-26：2*RJ45 10M/100M/1000M（上行） Port27-28：2*SFP 1000M（上行），Port3-24≤30W，总功率≤360W，Port1-2≤ 90W；1U高度，19英寸宽，支持桌面、机架式安装方式；工作温度：-10℃～55℃；雷电防护：共模 4KV，差模 2KV；</t>
  </si>
  <si>
    <t>台</t>
  </si>
  <si>
    <r>
      <rPr>
        <sz val="10"/>
        <rFont val="Times New Roman"/>
        <charset val="134"/>
      </rPr>
      <t>400</t>
    </r>
    <r>
      <rPr>
        <sz val="10"/>
        <rFont val="宋体"/>
        <charset val="134"/>
      </rPr>
      <t>万高清红外枪机</t>
    </r>
  </si>
  <si>
    <t>大华</t>
  </si>
  <si>
    <t>400万定焦智能筒型网络摄像机
采用深度学习硬件及算法，内置GPU，支持越界侦测，区域入侵侦测，进入区域侦测和离开区域侦测，支持联动声音报警
人脸抓拍：支持对不同目标进行检测、抓拍，最多同时检测10张
最高分辨率可达2560 × 1440 @25 fps，在该分辨率下可输出实时图像
支持背光补偿，强光抑制，3D数字降噪，数字宽动态，适应不同环境
支持Smart265/264编码，可根据场景情况自适应调整码率分配，有效节省存储成本
支持萤石平台，海康互联接入
1个内置麦克风，1个内置扬声器，支持双向语音对讲
支持最大256 GB Micro SD/Micro SDHC/Micro SDXC卡本地存储
智能补光，支持暖光/红外双补光，红外光最远可达30 m，暖光最远可达20 m
符合IP66防尘防水设计，可靠性高
能在DC12V±25%范围内正常工作，支持防反接保护和POE供电</t>
  </si>
  <si>
    <t>枪机壁装支架</t>
  </si>
  <si>
    <t>国产优质</t>
  </si>
  <si>
    <r>
      <rPr>
        <sz val="10"/>
        <rFont val="宋体"/>
        <charset val="134"/>
      </rPr>
      <t>安装方式：壁装；</t>
    </r>
    <r>
      <rPr>
        <sz val="10"/>
        <rFont val="Times New Roman"/>
        <charset val="134"/>
      </rPr>
      <t xml:space="preserve"> </t>
    </r>
    <r>
      <rPr>
        <sz val="10"/>
        <rFont val="宋体"/>
        <charset val="134"/>
      </rPr>
      <t>材质：钣金</t>
    </r>
  </si>
  <si>
    <t>个</t>
  </si>
  <si>
    <t>设备小计</t>
  </si>
  <si>
    <t>二、安防智能化（SA）系统--后端控制设备</t>
  </si>
  <si>
    <r>
      <rPr>
        <sz val="10"/>
        <rFont val="Times New Roman"/>
        <charset val="134"/>
      </rPr>
      <t>65</t>
    </r>
    <r>
      <rPr>
        <sz val="10"/>
        <rFont val="宋体"/>
        <charset val="134"/>
      </rPr>
      <t>寸监视器</t>
    </r>
  </si>
  <si>
    <r>
      <rPr>
        <sz val="10"/>
        <rFont val="宋体"/>
        <charset val="134"/>
      </rPr>
      <t>尺寸：65英寸；分辨率：</t>
    </r>
    <r>
      <rPr>
        <sz val="10"/>
        <rFont val="Times New Roman"/>
        <charset val="134"/>
      </rPr>
      <t>1920x1080</t>
    </r>
    <r>
      <rPr>
        <sz val="10"/>
        <rFont val="宋体"/>
        <charset val="134"/>
      </rPr>
      <t>；视角：</t>
    </r>
    <r>
      <rPr>
        <sz val="10"/>
        <rFont val="Times New Roman"/>
        <charset val="134"/>
      </rPr>
      <t>178°(</t>
    </r>
    <r>
      <rPr>
        <sz val="10"/>
        <rFont val="宋体"/>
        <charset val="134"/>
      </rPr>
      <t>水平</t>
    </r>
    <r>
      <rPr>
        <sz val="10"/>
        <rFont val="Times New Roman"/>
        <charset val="134"/>
      </rPr>
      <t>)/ 178°(</t>
    </r>
    <r>
      <rPr>
        <sz val="10"/>
        <rFont val="宋体"/>
        <charset val="134"/>
      </rPr>
      <t>垂直</t>
    </r>
    <r>
      <rPr>
        <sz val="10"/>
        <rFont val="Times New Roman"/>
        <charset val="134"/>
      </rPr>
      <t>)</t>
    </r>
    <r>
      <rPr>
        <sz val="10"/>
        <rFont val="宋体"/>
        <charset val="134"/>
      </rPr>
      <t>；响应时间：</t>
    </r>
    <r>
      <rPr>
        <sz val="10"/>
        <rFont val="Times New Roman"/>
        <charset val="134"/>
      </rPr>
      <t>8ms(G to G)</t>
    </r>
    <r>
      <rPr>
        <sz val="10"/>
        <rFont val="宋体"/>
        <charset val="134"/>
      </rPr>
      <t>；对比度：</t>
    </r>
    <r>
      <rPr>
        <sz val="10"/>
        <rFont val="Times New Roman"/>
        <charset val="134"/>
      </rPr>
      <t>4000:1</t>
    </r>
    <r>
      <rPr>
        <sz val="10"/>
        <rFont val="宋体"/>
        <charset val="134"/>
      </rPr>
      <t>；亮度：</t>
    </r>
    <r>
      <rPr>
        <sz val="10"/>
        <rFont val="Times New Roman"/>
        <charset val="134"/>
      </rPr>
      <t>500cd/</t>
    </r>
    <r>
      <rPr>
        <sz val="10"/>
        <rFont val="宋体"/>
        <charset val="134"/>
      </rPr>
      <t>㎡；</t>
    </r>
  </si>
  <si>
    <t>块</t>
  </si>
  <si>
    <t>网络硬盘录像机</t>
  </si>
  <si>
    <t xml:space="preserve">64路8盘位双网口  1. 采用嵌入式设计，19英寸标准机箱，支持≥64路H.264、H.265视频流混合接入，输入带宽≥256M，支持4K高清网络视频的接入、存储、预览和回放，支持≥4路1080P视频同时解码输出；
2. 支持≥8路图片流人脸识别，支持≥10张/秒人脸比对报警，支持≥16个人脸名单库，总库容≥5万张，支持人脸签到、人脸考勤、人脸1V1比对、以脸搜脸、按属性检索等功能，支持≥2路视频流周界分析；
3. 支持活动目标与实时预览同屏显示，实时预览的同时可以提取视频画面中的活动目标，可显示人脸、人体、车辆等目标图片，点击图片可即时回放相关录像
4. ▲解码显示能力支持同时显示输出≥12路25fps、1920×1080格式的视频图像，支持输出不低于25fps、8000×3000格式的视频图像，开启视频流智能分析，NVR解码性能不会降低；（需提供公安部所属检验机构出具的检测报告复印件并加盖制造商鲜章证明）
5. ▲内置不少于4个SATA接口，支持接入16TB、18TB、20TB等大容量硬盘，支持存储安全保障功能，当存储压力过高或硬盘出现性能不足时，可优先录像业务存储；（需提供公安部所属检验机构出具的检测报告复印件并加盖制造商鲜章证明）
6. ▲支持接入带有温度报警、烟雾报警、障碍物遮挡报警、移动报警、防拆报警、紧急报警等功能的摄像机，支持联动录像、抓拍图片、弹出画面、声音警告、上传中心、发送邮件、触发报警输出，支持按通道、时间、类型检索报警图片，支持图片和列表两种形式展现录像搜索结果；（需提供公安部所属检验机构出具的检测报告复印件并加盖制造商鲜章证明）
7. ▲支持接入≥64路支持高空抛物行为检测的IPC，支持联动录像、抓图、蜂鸣报警、预置点、邮件、本地报警输出、IPC报警输出、日志记录，支持按通道、日期对高空抛物行为进行录像检索、关联录像回放、导出图片；（需提供公安部所属检验机构出具的检测报告复印件并加盖制造商鲜章证明）
8. ▲支持语音播报功能，支持导入不同的语音文件，关联不同人脸库播放不同的语音，支持播报语音文件，支持人脸、周界、车辆检测、视频结构化的报警触发时联动语音播报；（需提供公安部所属检验机构出具的检测报告复印件并加盖制造商鲜章证明）
</t>
  </si>
  <si>
    <t>8口千兆POE交换机</t>
  </si>
  <si>
    <r>
      <rPr>
        <sz val="10"/>
        <rFont val="宋体"/>
        <charset val="134"/>
      </rPr>
      <t>非管理</t>
    </r>
    <r>
      <rPr>
        <sz val="10"/>
        <rFont val="Times New Roman"/>
        <charset val="134"/>
      </rPr>
      <t>PoE</t>
    </r>
    <r>
      <rPr>
        <sz val="10"/>
        <rFont val="宋体"/>
        <charset val="134"/>
      </rPr>
      <t>交换机；交换容量：</t>
    </r>
    <r>
      <rPr>
        <sz val="10"/>
        <rFont val="Times New Roman"/>
        <charset val="134"/>
      </rPr>
      <t>56Gbps</t>
    </r>
    <r>
      <rPr>
        <sz val="10"/>
        <rFont val="宋体"/>
        <charset val="134"/>
      </rPr>
      <t>，包转发率：</t>
    </r>
    <r>
      <rPr>
        <sz val="10"/>
        <rFont val="Times New Roman"/>
        <charset val="134"/>
      </rPr>
      <t>41.664Mpps</t>
    </r>
    <r>
      <rPr>
        <sz val="10"/>
        <rFont val="宋体"/>
        <charset val="134"/>
      </rPr>
      <t>；8</t>
    </r>
    <r>
      <rPr>
        <sz val="10"/>
        <rFont val="Times New Roman"/>
        <charset val="134"/>
      </rPr>
      <t>*RJ45 10M/100M/1000M(PoE) Port25-26</t>
    </r>
    <r>
      <rPr>
        <sz val="10"/>
        <rFont val="宋体"/>
        <charset val="134"/>
      </rPr>
      <t>：</t>
    </r>
    <r>
      <rPr>
        <sz val="10"/>
        <rFont val="Times New Roman"/>
        <charset val="134"/>
      </rPr>
      <t>2*RJ45 10M/100M/1000M</t>
    </r>
    <r>
      <rPr>
        <sz val="10"/>
        <rFont val="宋体"/>
        <charset val="134"/>
      </rPr>
      <t>（上行）</t>
    </r>
    <r>
      <rPr>
        <sz val="10"/>
        <rFont val="Times New Roman"/>
        <charset val="134"/>
      </rPr>
      <t xml:space="preserve"> Port27-28</t>
    </r>
    <r>
      <rPr>
        <sz val="10"/>
        <rFont val="宋体"/>
        <charset val="134"/>
      </rPr>
      <t>：</t>
    </r>
    <r>
      <rPr>
        <sz val="10"/>
        <rFont val="Times New Roman"/>
        <charset val="134"/>
      </rPr>
      <t>2*SFP 1000M</t>
    </r>
    <r>
      <rPr>
        <sz val="10"/>
        <rFont val="宋体"/>
        <charset val="134"/>
      </rPr>
      <t>（上行），</t>
    </r>
    <r>
      <rPr>
        <sz val="10"/>
        <rFont val="Times New Roman"/>
        <charset val="134"/>
      </rPr>
      <t>Port3-24≤30W</t>
    </r>
    <r>
      <rPr>
        <sz val="10"/>
        <rFont val="宋体"/>
        <charset val="134"/>
      </rPr>
      <t>，总功率</t>
    </r>
    <r>
      <rPr>
        <sz val="10"/>
        <rFont val="Times New Roman"/>
        <charset val="134"/>
      </rPr>
      <t>≤360W</t>
    </r>
    <r>
      <rPr>
        <sz val="10"/>
        <rFont val="宋体"/>
        <charset val="134"/>
      </rPr>
      <t>，</t>
    </r>
    <r>
      <rPr>
        <sz val="10"/>
        <rFont val="Times New Roman"/>
        <charset val="134"/>
      </rPr>
      <t>Port1-2≤ 90W</t>
    </r>
    <r>
      <rPr>
        <sz val="10"/>
        <rFont val="宋体"/>
        <charset val="134"/>
      </rPr>
      <t>；支持桌面、工作温度：</t>
    </r>
    <r>
      <rPr>
        <sz val="10"/>
        <rFont val="Times New Roman"/>
        <charset val="134"/>
      </rPr>
      <t>-10℃</t>
    </r>
    <r>
      <rPr>
        <sz val="10"/>
        <rFont val="宋体"/>
        <charset val="134"/>
      </rPr>
      <t>～</t>
    </r>
    <r>
      <rPr>
        <sz val="10"/>
        <rFont val="Times New Roman"/>
        <charset val="134"/>
      </rPr>
      <t>55℃</t>
    </r>
    <r>
      <rPr>
        <sz val="10"/>
        <rFont val="宋体"/>
        <charset val="134"/>
      </rPr>
      <t>；雷电防护：共模</t>
    </r>
    <r>
      <rPr>
        <sz val="10"/>
        <rFont val="Times New Roman"/>
        <charset val="134"/>
      </rPr>
      <t xml:space="preserve"> 4KV</t>
    </r>
    <r>
      <rPr>
        <sz val="10"/>
        <rFont val="宋体"/>
        <charset val="134"/>
      </rPr>
      <t>，差模</t>
    </r>
    <r>
      <rPr>
        <sz val="10"/>
        <rFont val="Times New Roman"/>
        <charset val="134"/>
      </rPr>
      <t xml:space="preserve"> 2KV</t>
    </r>
    <r>
      <rPr>
        <sz val="10"/>
        <rFont val="宋体"/>
        <charset val="134"/>
      </rPr>
      <t>；</t>
    </r>
  </si>
  <si>
    <t>汇聚交换机</t>
  </si>
  <si>
    <t>（24千兆电+2千兆光）
提供24个千兆电口、2个千兆光口
支持IEEE 802.3、IEEE 802.3u、IEEE802.3x、IEEE 802.3ab、IEEE 802.3z标准
交换容量：56 Gbps
包转发率：41.66 Mpps
端口：支持24个10/100/1000Base-T以太网端口，4个1000Base-X以太网端口
支持统一网络管理平台管理
支持端口隔离、风暴控制、MAC绑定、端口镜像
支持STP/RSTP/MSTP，能够消除局域网中环路
支持端口限速以及流限速功能，防止恶意侵占网络带宽。拥有丰富的队列调度算法，可以以不同的优先级将报文放入端口的输出队列
采用专业的内置防雷技术，支持业界领先的 10 kV 业务端口防雷能力，在恶劣的工作环境中也能极大的降低雷击对设备的损坏率</t>
  </si>
  <si>
    <t>千兆光纤收发器</t>
  </si>
  <si>
    <t>全千兆，一光一电</t>
  </si>
  <si>
    <t>对</t>
  </si>
  <si>
    <r>
      <rPr>
        <sz val="10"/>
        <rFont val="Times New Roman"/>
        <charset val="134"/>
      </rPr>
      <t>10T</t>
    </r>
    <r>
      <rPr>
        <sz val="10"/>
        <rFont val="宋体"/>
        <charset val="134"/>
      </rPr>
      <t>监控级硬盘</t>
    </r>
  </si>
  <si>
    <t>希捷</t>
  </si>
  <si>
    <r>
      <rPr>
        <sz val="10"/>
        <rFont val="Times New Roman"/>
        <charset val="134"/>
      </rPr>
      <t>10000</t>
    </r>
    <r>
      <rPr>
        <sz val="10"/>
        <rFont val="宋体"/>
        <charset val="134"/>
      </rPr>
      <t>；</t>
    </r>
    <r>
      <rPr>
        <sz val="10"/>
        <rFont val="Times New Roman"/>
        <charset val="134"/>
      </rPr>
      <t>5400RPM</t>
    </r>
    <r>
      <rPr>
        <sz val="10"/>
        <rFont val="宋体"/>
        <charset val="134"/>
      </rPr>
      <t>；</t>
    </r>
    <r>
      <rPr>
        <sz val="10"/>
        <rFont val="Times New Roman"/>
        <charset val="134"/>
      </rPr>
      <t>256M</t>
    </r>
    <r>
      <rPr>
        <sz val="10"/>
        <rFont val="宋体"/>
        <charset val="134"/>
      </rPr>
      <t>；</t>
    </r>
    <r>
      <rPr>
        <sz val="10"/>
        <rFont val="Times New Roman"/>
        <charset val="134"/>
      </rPr>
      <t>SATA</t>
    </r>
  </si>
  <si>
    <t>录像3个月</t>
  </si>
  <si>
    <t>机柜</t>
  </si>
  <si>
    <t>22U国标，加厚</t>
  </si>
  <si>
    <t>网线</t>
  </si>
  <si>
    <t>超五类国标0.5芯无氧铜</t>
  </si>
  <si>
    <t>箱</t>
  </si>
  <si>
    <t>光电复合缆</t>
  </si>
  <si>
    <t>烽火</t>
  </si>
  <si>
    <t>国标4芯室外防水带铠2*1.5电源</t>
  </si>
  <si>
    <t>米</t>
  </si>
  <si>
    <t>电源线</t>
  </si>
  <si>
    <t>RVV2*1.5</t>
  </si>
  <si>
    <t>监控立杆</t>
  </si>
  <si>
    <t>含防水弱电箱、横臂、地笼、避雷针、地笼，黄沙、水泥等</t>
  </si>
  <si>
    <t>套</t>
  </si>
  <si>
    <t>光纤熔接</t>
  </si>
  <si>
    <t>含熔纤，光纤终端盒、条线、尾纤等</t>
  </si>
  <si>
    <t>批</t>
  </si>
  <si>
    <t>PVC管材</t>
  </si>
  <si>
    <t>PE地埋管、16/20线管、弯头、直接、三通等</t>
  </si>
  <si>
    <t>辅材</t>
  </si>
  <si>
    <t>水晶头，自攻钉，电工胶布，弱电盒，插线板，软管</t>
  </si>
  <si>
    <t>施工费</t>
  </si>
  <si>
    <t>穿管、拉线、开槽、回填、安装调试等</t>
  </si>
  <si>
    <t>设备小计：</t>
  </si>
  <si>
    <t>设备费用合计：(一)+(二)</t>
  </si>
  <si>
    <t>名称</t>
  </si>
  <si>
    <t>品牌</t>
  </si>
  <si>
    <t>参数</t>
  </si>
  <si>
    <t>型号</t>
  </si>
  <si>
    <t>单价</t>
  </si>
  <si>
    <t>小计</t>
  </si>
  <si>
    <t>财评后价格</t>
  </si>
  <si>
    <t>财评数量</t>
  </si>
  <si>
    <t>视频监控</t>
  </si>
  <si>
    <t>室外视频枪机</t>
  </si>
  <si>
    <t>海康威视</t>
  </si>
  <si>
    <t xml:space="preserve">400万筒型4G网络摄像机
最高分辨率可达2560 × 1440 @25 fps，在该分辨率下可输出实时图像
支持背光补偿，强光抑制，3D数字降噪，数字宽动态，适应不同环境
支持萤石平台接入
支持低码率模式
支持白光/红外双补光，红外光最远可达30 m，白光最远可达30 m
支持LTE-TDD/LTE-FDD 4G无线网络传输
1个内置麦克风
1个内置扬声器，支持双向语音对讲
支持最大512 GB MicroSD/MicroSDHC/MicroSDXC卡本地存储
内置电信+联通双SIM卡，根据信号情况，自动切换最佳运营商，另支持一个外置SIM卡槽
符合IP66防尘防水设计，可靠性高
传感器类型：1/3" Progressive Scan CMOS
最低照度：0.005 Lux 
焦距&amp;视场角：4 mm，水平视场角：79°，垂直视场角：42.4°，对角视场角：93.3°
6 mm，水平视场角：49.1°，垂直视场角：26.3°，对角视场角：57.2° 
补光距离：红外光最远可达30 m，白光最远可达30 m
红外波长范围：850 nm
防补光过曝：支持防补光过曝开启和关闭，开启下支持自动和手动，手动支持根据距离等级控制补光灯亮度
补光灯类型：可切换白光灯、红外灯 
最大分辨率：2560 × 1440
视频压缩标准：主码流：H.265
子码流：H.265 
SIM卡类型：内置电信、联通卡
频段：LTE-TDD：Band 34/38/39/40/41
LTE-FDD：Band 1/3/5/8
制式：LTE-TDD/LTE-FDD 
宽动态：数字宽动态 
音频：1个内置麦克风，1个内置扬声器
SD卡扩展：内置MicroSD/MicroSDHC/MicroSDXC 插槽，最大支持512 GB
复位：支持
网络：1个RJ45 10 M/100 M 自适应以太网口 
恢复出厂设置：支持RESET按键，客户端或浏览器恢复 
存储温湿度：-30 °C~60 °C，湿度小于95%（无凝结）
启动和工作温湿度：-30 °C~60 °C，湿度小于95%（无凝结）
供电方式：DC：12 V ± 25%，支持防反接保护
电流及功耗：DC：12 V，0.66 A，最大功耗：8 W
电源接口类型：Ø5.5 mm圆口
尺寸：171.7 × 83.4 × 80.7 mm
包装尺寸：235 × 120 × 125 mm
重量：410 g
带包装重量：530 g 
防护：IP66 </t>
  </si>
  <si>
    <t>DS-2CD224XYZUV-LXYC</t>
  </si>
  <si>
    <t>需求：19个农田水泵房，每个泵房室外出水口和进水口各一个摄像头（共计38个室外枪机），每个泵房内1个广角摄像头（19个室内广角）。
用4G传输，需要对接平台。</t>
  </si>
  <si>
    <t>枪机支架</t>
  </si>
  <si>
    <t>壁装支架设备适配</t>
  </si>
  <si>
    <t>/</t>
  </si>
  <si>
    <t>室内广角摄像头</t>
  </si>
  <si>
    <t xml:space="preserve">400万4G半球型网络摄像机
最高分辨率可达2560 × 1440 @25 fps，在该分辨率下可输出实时图像
支持背光补偿，强光抑制，3D数字降噪，数字宽动态
支持萤石平台接入，支持萤石云存储
支持人形检测
支持红外补光，红外光最远可达30 m
支持最大512 GB MicroSD/MicroSDHC/MicroSDXC卡本地存储
1个内置麦克风
支持LTE-TDD/LTE-FDD 4G无线网络传输
内置电信+联通双SIM卡，根据信号情况，自动切换最佳运营商，另支持一个外置SIM卡槽
符合IP67防尘防水设计，可靠性高
传感器类型：1/2.7" Progressive Scan CMOS
最低照度：彩色：0.005 Lux
宽动态：数字宽动态 
焦距&amp;视场角：2.8 mm，水平视场角：91°，垂直视场角：48°，对角视场角：111°
4 mm，水平视场角：78°，垂直视场角：43°，对角视场角：92°
6 mm，水平视场角：51°，垂直视场角：26°，对角视场角：61° 
补光灯类型：红外补光
补光距离：30 m
防补光过曝：支持
红外波长范围：850 nm 
最大图像尺寸：2560 × 1440
视频压缩标准：主码流：H.265/H.264
子码流：H.265/H.264 
SIM卡类型：内置电信、联通卡，Nano SIM卡扩展插槽：1个
4G频段：LTE-TDD：Band 34/38/39/40/41
LTE-FDD：Band 1/3/5/8
4G制式：LTE-TDD/LTE-FDD 
网络：1个RJ45 10 M/100 M自适应以太网口
SD卡扩展：内置MicroSD/MicroSDHC/MicroSDXC插槽，最大支持512 GB
复位：支持
音频：1个内置麦克风 
产品尺寸：Ø125.92 × 184 mm
包装尺寸：170 × 170 × 242 mm
设备重量：600 g
带包装重量：940 g
启动及工作温湿度：-30 °C~60 °C，湿度小于95%（无凝结）
存储温湿度：-30 °C~60 °C，湿度小于95%（无凝结）
恢复出厂设置：支持RESET键，客户端或浏览器恢复
电流及功耗：DC：12 V，0.5 A，最大功耗：6 W
供电方式：DC：12 V ± 25%，支持防反接保护
电源接口类型：Ø5.5 mm圆口 
防护：IP67 </t>
  </si>
  <si>
    <t>DS-2CD2145EFDV5-IGL2</t>
  </si>
  <si>
    <t>TF卡</t>
  </si>
  <si>
    <t>128G高速存储卡</t>
  </si>
  <si>
    <t>摄像机电源</t>
  </si>
  <si>
    <t>DC12V电源适配器
颜色: 黑色
安装方式: 壁挂式
输入规格: AC176V~260V，50Hz，0.8A
输出规格: DC12V/2A
输入效率: ≥86.20%
负载调整率: ±5%
纹波/噪声:150mVp-p
输出功率: 24W Max
输入接口: 3C插头
输出接口形式: 裸线输出
线长: 800mm
工作温度和湿度: -40℃~50℃,湿度10%~90%(无凝结)
雷击浪涌: 差模3KV/共模6KV（共模雷击极限±5.5KV）
产品尺寸（mm）: 75.0(L)*35.0(W)*28.0(H)</t>
  </si>
  <si>
    <t>视频安防管理软件</t>
  </si>
  <si>
    <t>用于管理摄像头视频流，用于将视频流对接到泵站管理平台。</t>
  </si>
  <si>
    <t>4G流量卡</t>
  </si>
  <si>
    <t>运营商提供</t>
  </si>
  <si>
    <t>电源避雷器</t>
  </si>
  <si>
    <t>标称工作电压Un：24V
最大持续工作电压Uc：36V
标称放电电流In（8/20μs）In：10kA
最大通流容量Imax（8/20μs）：20kA
电压保护水平（In）Up：≤300V
响应时间Ta：≤25ns
工作温度：－40～＋80℃</t>
  </si>
  <si>
    <t>辅材配件</t>
  </si>
  <si>
    <t>必要的线缆，线管，卡扣，抱箍，钉子等。</t>
  </si>
  <si>
    <t>泵站控制部分</t>
  </si>
  <si>
    <t>泵站控制柜</t>
  </si>
  <si>
    <t>恒润安</t>
  </si>
  <si>
    <t>1、内置控制终端机搭配箱体、保护电路，开关电源，软启动器、按钮开关等。
2、具有2路RS-485接口，波特率范围为300bps-115200bps，每路最多个外接256个RS-485接口设备，同时兼容多种协议，可以同时采集串口摄像头、水位计、流量计、流速传感器、水质传感器等带有RS-485接口的外接设备。
3、内置最大128Mbit串行FLASH存储模块，可存储5年以上的历史数据。
4、内置32K的MRAM，用于存储需实时存储的数据，次数不限，安全可靠。
5、具有2路RS-232接口，波特率范围为300bps-115200bps，其中一路为低功耗接口，可以在休眠时接受外接设备主动发送的数据。可以外接电台、卫星、北斗等通信设备，也可以外接GPS、串口摄像头等设备，还可以外接各种带有RS-232接口的传感器设备。</t>
  </si>
  <si>
    <t>HIG-BKG-RQ</t>
  </si>
  <si>
    <t>压力变送器</t>
  </si>
  <si>
    <t>‌供电电压‌：12-36V DC
‌精度等级‌：≤3%
‌工作温度范围‌：-10℃至80℃。
‌响应时间‌：≤350ms
‌输出信号‌：4-20mA模拟信号。
适用于动态压力监测。</t>
  </si>
  <si>
    <t>HS-YL</t>
  </si>
  <si>
    <t>定制</t>
  </si>
  <si>
    <t>软件平台</t>
  </si>
  <si>
    <t>泵站管理平台</t>
  </si>
  <si>
    <t>包含一张图、实时数据采集，数据监测查询，泵站控制，浏览摄像头视频。手机APP（仅限安卓/鸿蒙系统）</t>
  </si>
  <si>
    <t>智慧水利运维管理系统V1.0</t>
  </si>
  <si>
    <t>用于数据展示、摄像头画面对接</t>
  </si>
  <si>
    <t>平台服务器</t>
  </si>
  <si>
    <t>固定IP专线</t>
  </si>
  <si>
    <t>设备成本合计：</t>
  </si>
  <si>
    <t>设备成本合计</t>
  </si>
  <si>
    <t>三年运维</t>
  </si>
  <si>
    <t>施工费（按设备成本15%估算）</t>
  </si>
  <si>
    <t>总计</t>
  </si>
  <si>
    <t>最终优惠价：</t>
  </si>
  <si>
    <t>安乡三中数字监控及广播系统预算汇总表</t>
  </si>
  <si>
    <t>单位：元</t>
  </si>
  <si>
    <t>建设内容</t>
  </si>
  <si>
    <t>项</t>
  </si>
  <si>
    <t>价格</t>
  </si>
  <si>
    <t>数字监控系统（校园安保）</t>
  </si>
  <si>
    <t>共计73个监控点位，独立后端管理平台</t>
  </si>
  <si>
    <t>数字监控系统（教学应用）</t>
  </si>
  <si>
    <t>共计111个监控点位，独立后端管理平台</t>
  </si>
  <si>
    <r>
      <rPr>
        <sz val="11"/>
        <color theme="1"/>
        <rFont val="宋体"/>
        <charset val="134"/>
        <scheme val="minor"/>
      </rPr>
      <t>数字I</t>
    </r>
    <r>
      <rPr>
        <sz val="11"/>
        <color theme="1"/>
        <rFont val="宋体"/>
        <charset val="134"/>
        <scheme val="minor"/>
      </rPr>
      <t>P</t>
    </r>
    <r>
      <rPr>
        <sz val="11"/>
        <color theme="1"/>
        <rFont val="宋体"/>
        <charset val="162"/>
        <scheme val="minor"/>
      </rPr>
      <t>广播系统</t>
    </r>
  </si>
  <si>
    <r>
      <rPr>
        <sz val="11"/>
        <color theme="1"/>
        <rFont val="宋体"/>
        <charset val="134"/>
        <scheme val="minor"/>
      </rPr>
      <t>共计1</t>
    </r>
    <r>
      <rPr>
        <sz val="11"/>
        <color theme="1"/>
        <rFont val="宋体"/>
        <charset val="134"/>
        <scheme val="minor"/>
      </rPr>
      <t>04个广播点位</t>
    </r>
  </si>
  <si>
    <t>教学一体机</t>
  </si>
  <si>
    <t>共计18台、含智能扩声系统</t>
  </si>
  <si>
    <t>合计</t>
  </si>
  <si>
    <t>智能高清视频监控清单（停车场、围墙、操场、校门）</t>
  </si>
  <si>
    <t>汇总</t>
  </si>
  <si>
    <t>三层管理企业级交换机</t>
  </si>
  <si>
    <t>1、★交换容量≥672Gbps/6.72Tbps，包转发率≥171Mpps/256Mpps，
2、★端口类型≥24个10/100/1000TX Base-T电口，≥4个1/10GE SFP+光口，
3、★支持端口防雷≥6KV，
4、支持运行环境温度：-5℃～50℃ ，
5、支持静态MAC配置，
6、★支持MAC地址绑定、支持MAC地址学习，
7、★支持组播VLAN、Guest VLAN、MAC VLAN、端口的VLAN，
8、支持端口自环检测，可防止数据环路引起广播风暴，
9、★支持端口镜像、流镜像，
10、★支持IEEE 802.3ad，支持动态链路聚合LACP，
11、★支持Jumbo Frame数据传输，
12、★支持端口限速、流的重定向功能，防止恶意侵占网络带宽，提供多种精细化管理手段，
13、支持ARP Detection功能，支持ARP限速，
14、★支持SNMP v1/v2/v3、TELNET、SSH2.0等多种管理方式，支持管理系统、WEB网管，支持云管和快网络功能，
15、支持包过滤功能，支持 SP/WRR/SP+WRR队列调度，支持双向ACL，
16、★支持防私接DHCP Snooping，支持DHCP Relay，避免上网终端从非法DHCP服务器分配IP地址，保障网络安全，
17、支持802.1X认证、WEB认证、MAC认证和二三层Portal认证，
18、★可console管理，支持命令行接口配置，
19、★支持FTP和TFTP加载升级，
20、支持风暴抑制，包括广播抑制、单播抑制和组播抑制，
21、支持调试信息输出，支持Ping、Tracert和Telnet远程维护，支持NQA、DLDP和虚拟电缆检测，
22、★支持ERPS环网协议，
23、★支持sFlow技术，用于对网络流量进行统计分析，
24、★支持IGMP Snooping，
25、所投交换机支持同一品牌的智能管理平台统一运维管理，
26、支持丰富的IPv6业务特性及多种IPv6管理手段，</t>
  </si>
  <si>
    <t>停车场</t>
  </si>
  <si>
    <r>
      <rPr>
        <sz val="10"/>
        <rFont val="Times New Roman"/>
        <charset val="134"/>
      </rPr>
      <t>400</t>
    </r>
    <r>
      <rPr>
        <sz val="10"/>
        <rFont val="宋体"/>
        <charset val="134"/>
      </rPr>
      <t>万高清枪机</t>
    </r>
  </si>
  <si>
    <t xml:space="preserve">外观: 枪型
传感器类型: 1/1.8英寸CMOS
像素: 400万
最大分辨率: 2688×1520
扫描方式: 逐行扫描
电子快门: 1/3s～1/100000s（可手动或自动调节）
最低照度: 0.0005lux（彩色模式）； 0lux（补光灯开启）
信噪比: ＞56dB
最大补光距离: 40m（暖光）
补光灯: 4颗（暖光灯）
镜头类型: 定焦
镜头接口: M16
镜头焦距: 8mm
镜头光圈: F1.0
视场角: 水平：42°；垂直：24°；对角：48°
光圈控制: 固定光圈
近摄距: 9m
深度智能: 支持
周界防范: 绊线入侵；区域入侵
智能动检: SMD Plus
智能检索: 配合Smart NVR实现事件录像的二次智能检索、分析和浓缩播放
视频压缩标准: H.265；H.264；H.264H；H.264B；MJPEG（仅辅码流支持）
AI编码: H.264：支持；H.265：支持*包含超级AI编码技术，智能编码技术
视频帧率: 50Hz：主码流（2560×1440@25fps），辅码流（704×576@25fps）；主码流（2688×1520@20fps），辅码流（704×576@20fps）；60Hz：主码流（2560×1440@30fps），辅码流（704×480@30fps）主码流（2688×1520@20fps），辅码流（704×480@20fps）
视频码率: H.264：32kbps～6144kbps；H.265：12kbps～6144kbps
日夜转换: 电子彩转黑
背光补偿: 支持
强光抑制: 支持
宽动态: 120dB
白平衡: 自动；自然光；路灯；室外；手动；区域自定义
增益控制: 自动/手动
降噪: 3D降噪
默认分辨率下默认码流: 默认H.265：3072kbps（2560×1440）
图像翻转: 支持
走廊模式: 90°/270°（在2688×1520分辨率及以下支持）
镜像: 支持
隐私遮挡: 4块
自适应镜头校正（图像矫正）: 支持
内置麦克风: 支持，内置1个麦克风
音频压缩标准: G.711a；G.711Mu；PCM；G.726；AAC
音频采样率: 8kHz；16kHz
报警事件: 网络断开；IP冲突；非法访问；动态检测；视频遮挡；绊线入侵；区域入侵；音频异常侦测；电压检测；SMD；安全异常
网络接口: 1个（RJ-45网口，支持10M/100M 网络数据）
网络协议: IPv4；IPv6；HTTP；TCP；UDP；ARP；RTP；RTSP；RTCP；RTMP；SMTP；FTP；SFTP；DHCP；DNS；DDNS；QoS；UPnP；NTP；Multicast；ICMP；IGMP；NFS；PPPoE；P2P；Bonjour；主动注册
接入标准: ONVIF（Profile S &amp; Profile T）；CGI；GB/T28181-2022（双国标）；大华云联
预览最大用户数: 20个（总带宽:48M）
存储功能: 大华云联；FTP；SFTP；NAS
浏览器: 支持IE；支持谷歌；支持火狐
对接平台: Smart PSS Plus；SMB-X1；云联
网络安全: 码流加密；固件加密；配置加密；Digest；WSSE；帐户锁定；安全日志；IP/MAC地址过滤；X.509证书生成与导入；syslog；HTTPS；802.1x；可信启动；可信执行；可信升级；会话安全；安全预警
图像设置: 亮度；对比度；锐度；饱和度；伽马
OSD信息叠加: 时间；通道；地理位置；自定义叠加；国标模式
录像模式: 手动录像；视频检测录像；定时录像 录像优先级从高到低依次为手动录像＞视频检测录像＞定时录像
恢复默认: 支持一键恢复默认配置
用户管理: 最大支持20个用户
安全模式: 授权的用户名和密码；MAC地址绑定；HTTPS加密；IEEE 802.1x；网络访问控制
低照等级: 超星光
工作电压: DC12V（±30%）/PoE（802.3af）
供电方式: DC12V/PoE
功耗: 基本功耗：2W（DC12V）；2.5W（PoE）；最大功耗：5.5W（DC12V）；6.6W（PoE）（智能、宽动态、补光灯最大、最大码流 、H.265）
工作温度: -40℃～+60℃
工作湿度: ≤95% RH（无凝结）
储存温度: -40℃～+60℃
储存湿度: ≤95% RH（无凝结）
防护等级: IP67
防腐蚀等级: 普通防护*该级别的产品适用于不需要特定防腐保护的区域。
外壳材料: 金属+塑料
产品尺寸: 201.0mm×103.8mm×97.8mm（长×宽×高）
包装盒尺寸: 254mm×138mm×138mm（长×宽×高）
净重: 0.67kg
毛重: 0.84kg
安装方式: 壁装；吊装；立杆装；横杆装
电源: 不标配
镜头: 标配
</t>
  </si>
  <si>
    <t>监控电源</t>
  </si>
  <si>
    <t>国标，12伏，2a</t>
  </si>
  <si>
    <t>存储服务器一</t>
  </si>
  <si>
    <t xml:space="preserve">128路24盘位，主处理器: 工业级微控制器
操作系统: 嵌入式Linux操作系统
操作界面: Web，本地GUI
后智能分析: 支持后智能人脸检测、人脸识别、视频结构化、周界防范、智能动检、车牌比对
前智能分析: 支持前智能人脸检测、人脸识别、视频结构化、周界防范、智能动检、立体行为分析、工装检测、人群分布、人数统计、热度图、车牌识别、声音检测、视频质量诊断、车辆密度、物品监控
周界防范: 1. 前智能：支持；2. 后智能：支持人、车（不支持属性）；支持设置区域入侵、绊线入侵规则，最多10条规则；支持联动录像、抓图（全景图）、本地报警输出、IPC外部报警输出、语音、蜂鸣、日志记录
周界后智能性能（路数）: 同源模式：32路，每路绘制10规则线异源模式：24路，每路绘制10规则线
周界前智能性能（路数）: 全通道（最大处理64个事件/秒）
智能预览（周界）: 1. 检测规则框：支持配置规则框，目标检测框；2. 智能面板：显示物体类别（人、车）、事件类型、事件触发时间、抠图、物体类别；3. 统计：最多显示50条历史抓拍图片，支持关联回放事件前后10秒录像，支持单条导出
智能回放（周界）: 1.检索条件：通过通道、时间、事件类型、目标类型检索图片；2. 功能：支持检索结果关联回放事件前后10秒录像，导出excel、视频、图片（抠图、全景图）；3. 抓拍库容量：150万
人脸检测: 1. 前智能：支持；2. 后智能：支持；支持设置检测区域，支持联动录像、抓图（全景图）、本地报警输出、IPC外部报警输出、语音、蜂鸣、日志记录
人脸属性: 性别，年龄段，眼镜，表情，口罩，胡子
人脸检测后智能性能（1080P）(路数): 同源模式：8路，单路同时最多检测12张人脸异源模式：5路，单路同时最多检测12张人脸
人脸检测前智能性能（路数）: 全通道（最大处理64个事件/秒）
智能预览（人脸检测）: 1. 检测规则框：支持配置规则框，物体检测框；2. 智能面板：显示事件类型，事件触发时间，人脸抓图；3. 统计：统计24小时人脸图片数，最多显示50条历史抓拍图片，支持关联回放事件前后10秒录像，导出，快速添加到名单库；4. 面板过滤：支持根据面板类型过滤面板
智能回放（人脸检测）: 1. 检索条件：通过通道、时间、人脸属性检索图片；2. 以图搜图：通过人脸库/外部图片，设置相似度（60-100%）检索图片，支持通过属性进行二次过滤；支持按照日期分组检索结果，根据相似度排序查看前1000张；支持单个客户端上传30张图片，单次查询10张图片；3. 功能：支持检索结果关联回放事件前后10秒录像，支持抓拍图片快速添加到人脸库，支持检索结果导出excel、视频、图片；4. 历史库容量：150万
人脸库以图搜图: 1. 通过人脸库/外部图片检索，可设置相似度（60-100%）检索图片；2. 支持搜索结果人脸图片快速添加到人脸库
历史库以图搜图: 1. 通过人脸库/外部图片，设置相似度（60-100%）检索图片，支持通过属性进行二次过滤；2. 支持按照日期分组检索结果，根据相似度排序查看前1000张；3. 支持单个客户端上传50张图片，单次查询10张图片；4. 支持支持关联回放事件前后10秒录像，导出，快速添加到名单库
人脸库管理: 1. 导入方式：通过U盘、电脑客户端、量导入人脸图片, 本地导入和建模：49张/秒,  web导入和建模：36张/秒。2. 支持人脸图片单张/多张复制到其他人脸库；3. 人脸信息：姓名、性别、生 日、省份、城市、证件类型、证件编号、自定义；4. 图片要求：jpg格式，单张图片4M，像素范围100*100~3840*2160
人脸库容量: 最大40个人脸库，30万张图片，总容量48G。每个人脸信息包括：姓名、性别、生日、地址、证件类型、证件编号、地区
人脸识别: 1. 识别模式：前端人脸检测+前端人脸比对；前端人脸检测+后端人脸比对；后端人脸检测+后端人脸比对；2. 前智能：支持；3. 后智能：支持；功能：普通/陌生人糢式；支持布防多个人脸库，分别设置相似度阈值。当相似度达到/未达到（陌生人）阈值时，在客户端软件给出报警提示、联动录像、抓图（全景图）、本地报警输出、IPC外部报警输出、语音、蜂鸣、日志记录、预置点、邮件
人脸识别后智能性能（1080P）(路数): 同源模式：1. 前端人脸检测+后端人脸比对支持32路图片流，最多同时处理32张/秒人脸；2. 后端人脸检测+后端人脸比对支持8路视频流，最多同时处理16张/秒人脸   异源模式：1. 前端人脸检测+后端人脸比对支持16路图片流，最多同时处理16张/秒人脸；2. 后端人脸检测+后端人脸比对支持5路视频流，最多同时处理10张/秒人脸
人脸识别前智能性能（路数）: 全通道（最大处理64个事件/秒）
智能预览（人脸识别）: 1.检测规则框：支持开启关闭，可根据人脸识别结果改变规则框颜色；2.智能面板：显示事件类型，事件触发时间，人脸抓图，相似度，名单库名称；3.列表展示：统计24小时人脸图片数，最多显示50条历史抓拍图片，支持关联回放事件前后10秒录像，导出，快速添加到名单库；4.面板过滤：支持根据面板类型、属性过滤面板
智能回放（人脸识别）: 1. 检索条件：通过通道、时间、人脸属性、相似度、识别模式（陌生人/普通模式）检索图片；2. 功能：支持检索结果关联回放事件前后10秒录像，支持抓拍图片快速添加到人脸库，支持检索结果导出表格、视频、图片；3. 历史库容量：150万
智能动检后智能性能: 32路，可针对人、车触发的动检报警，有效滤除树叶、雨水、亮度变化带来的误报
智能动检前智能性能: 全通道（最大处理128个事件/秒）
智能预览（智能动检）: 检测跟踪框：支持配置跟踪框
智能回放（智能动检）: 1. 检索条件：通过通道、类型：人车、开始时间和结束时间检索动检事件2. 功能：支持动检事件关联录像回放，支持检索结果备份3. 历史库容量：10万
结构化后智能性能（1080P）（路数）: 8路
结构化前智能性能（路数）: 全通道（最大处理64个事件/秒）
人员检测: 1. 前智能：支持；2. 后智能：支持；支持设置检测区域，目标大小，默认联动录像、日志，抓图，不可配置
人员属性: 上装颜色，上衣类型，下装颜色，下衣类型，帽子，包，年龄，性别，雨伞
智能预览（人员检测）: 1. 检测规则框：支持配置规则框，物体检测框；2. 智能面板：显示事件类型，事件触发时间，人体抓图，人脸抓图；3. 统计：统计24小时人体图片数，最多显示50条历史抓拍图片，支持双击关联回放事件前后10秒录像，导出，将人脸图片快速添加到名单库；4. 面板过滤：支持根据面板类型、属性过滤
智能回放（人员检测）: 1. 检索条件：通过通道、时间、人体属性检索图片；2. 功能：支持将人体面板中人脸图片快速添加到名单库，检索结果关联回放事件前后10秒录像，支持检索结果导出表格、视频、图片
机动车检测: 1. 前智能：支持；2. 后智能：支持；支持设置检测区域，目标大小，默认联动录像、日志，抓图，不可配置
机动车属性: 车牌，车牌颜色，车身，车型，车标，打电话，安全带，车内饰品，车辆属地
智能预览（机动车检测）: 1. 检测规则框：支持配置规则框，物体检测框；2. 智能面板：显示事件类型，事件触发时间，车身抠图，车牌抠图；3. 统计：统计24小时人体图片数，最多显示50条历史抓拍图片，支持双击关联回放事件前后10秒录像，导出；4. 面板过滤：支持根据面板类型、属性过滤
智能回放（机动车检测）: 1. 检索条件：通过通道、时间、机动车属性检索图片；2. 功能：支持检索结果关联回放事件前后10秒录像，导出excel、视频、图片（抠图、全景图）
非机动车检测: 1. 前智能：支持；2. 后智能：支持；支持设置检测区域，目标大小，默认联动录像、日志，抓图，不可配置
非机动车属性: 车型，车色，人数，头盔
智能预览（非机动车）: 1. 检测规则框：支持配置规则框，物体检测框；2. 智能面板：显示事件类型，事件触发时间，车身抠图；3. 统计：统计24小时人体图片数，最多显示50条历史抓拍图片，支持双击关联回放事件前后10秒录像，导出；4. 面板过滤：支持根据面板类型、属性过滤
智能回放（非机动车）: 1. 检索条件：通过通道、时间、属性来检索图片2. 功能：支持检索结果关联回放事件前后10秒录像，支持检索结果导出excel和图片，备份视频和图片3. 历史库容量：150万
车辆识别: 前智能：支持；后智能：不支持
车牌比对: 支持前智能车牌识别+后智能车牌比对；功能配置：当检测到的车牌号与车牌库（黑名单/白名单）一致时，在客户端软件给出报警提示、联动录像、抓图（全景图）、本地报警输出、IPC外部报警输出、语音、蜂鸣、日志记录、预置点、邮件
车牌比对性能（路数）: 全通道（最大处理64个事件/秒）
车牌库管理: 1. 导入方式：通过导出模版表格填写车牌信息后导入车牌，以及支持单个添加；2. 车牌信息：国家或地区、车牌号、姓名、车标、驾驶证、车色、车牌颜色、手机、邮箱、地址
车牌库容量: 1. 最大导入2万个车牌号；2. 支持白名单，黑名单
智能预览（车牌比对）: 1. 检测规则框：支持开启关闭；2. 智能面板：显示事件类型，车牌号，事件触发时间，车牌抠图；3. 统计功能：支持通过黑名单/白名单筛选；最多显示50条历史抓拍图片，支持关联回放事件前后10秒录像，支持单条导出；4. 面板过滤：支持根据面板类型过滤
智能回放（车牌比对）: 1. 检索条件：支持通过类型、车牌号、车标、车型、车色、车牌颜色来检索图片；2. 功能：支持检索结果关联回放事件前后10秒录像，导出表格、视频、图片（抠图、全景图）；3. 历史库容量：150万
接入路数: 128路
网络带宽: AI 使能关闭：1280Mbps接入、1280Mbps存储、1024Mbps转发AI 使能开启：640Mbps接入、640Mbps存储、512Mbps转发
分辨率: 32MP；24MP；16MP；12MP；8MP；6MP；5MP；4MP；3MP；1080p；720p；960p；D1；CIF
解码能力: 不开智能：2路32MP@30fps; 2路24MP@30fps; 4路16MP@30fps; 5路12MP@30fps; 8路8MP@30fps; 11路6MP@30fps; 12路5MP@30fps; 16路4MP@30fps; 开智能：1路32MP@30fps; 1路24MP@30fps; 2路16MP@30fps; 2路12MP@30fps; 3路8MP@30fps; 5路6MP@30fps; 6路5MP@30fps; 7路4MP@30fps
视频输出: 2路VGA输出，4路HDMI输出。同源模式：VGA1和VGA2最大支持1080P显示，HDMI1和HDMI2最大支持4K显示，HDMI3最大支持8K显示，HDMI4最大支持1080P显示；异源模式：VGA1和HDMI1 同源输出，VGA2和HDMI2 同源输出，VGA1和VGA2最大支持1080P显示，HDMI1、HDMI2和HDMI3最大支持4K显示，HDMI4最大支持1080P显示
画面分割: 主屏：1/4/8/9/16/25/36/64；辅屏：1/4/8/9/16/25/36
三方摄像机接入: ONVIF、RTSP、松下、索尼、安讯士、Arecont、Pelco、佳能、韩华、GB/T28181、GB/T35114 A级
视频压缩标准: Smart H.265+/Smart H.264+/H.265/H.264/MPEG4/MJPEG
音频压缩标准: PCM/G711A/G711U/G726/AAC
网络协议: HTTP、HTTPS、TCP/IP、IPv4/IPv6、RTSP、UDP、SNMP、NTP、DHCP、DNS、SMTP、UPnP、IP Filter、PPPoE、FTP、DDNS、Alarm Server、IP Search ((支持大华网络相机, DVR, NVS等)、组播、P2P、主动注册
手机接入: 云联APP
接入标准: ONVIF 22.06(Profile T; Profile S; Profile G)、CGI、SDK、GB28181、GB/T35114 A级
浏览器: 谷歌、火狐、IE9及以上
网络模式: 多址模式、负载均衡、容错模式
多路回放: 最大支持16路回放
录像方式: 普通录像、动态检测录像、智能录像、报警录像、POS录像
备份方式: USB和网络备份
回放方式: 即时回放、常规回放、事件回放、标签回放、智能回放
盘组: 支持
RAID: RAID0/1/5/6/10
硬盘热插拔: 支持
普通报警: 支持动态检测、本地报警、报警盒、相机外部报警、网络报警、场景变更、PIR报警、热成像报警
异常报警: 支持异常（无硬盘、硬盘出错、存储容量不足、RAID异常、配额容量不足、硬盘健康异常、网络断开、IP冲突、MAC冲突、风扇转速异常等）、视频丢失、视频遮挡、相机离线、音频检测
智能报警: 支持人脸检测、人像检测、人脸识别、周界防范、SMD报警、视频结构化、人数统计、立体分析、人群分布、车牌识别、车辆密度、热度图
报警联动: 录像、抓图（全景图）、本地报警输出、IPC外部报警输出、语音、蜂鸣、日志记录、预置点、邮件
音频输入: 1路，RCA接口
音频输出: 2路，RCA接口
报警输入: 32路
报警输出: 16路
硬盘接口: 24个SATA，单盘最大20T
eSATA接口: 1个
RS-232接口: 1个
RS-485接口: 2个（1个半双工串行AB接口，1个全双工串行接口）
USB接口: 4个，2个前置USB2.0接口、2个后置USB3.0接口
HDMI接口: 4个
VGA接口: 2个
网络接口: 4个（10M/100M/1000M/2500M以太网口，RJ-45）
供电方式: AC100V–240V, 50-60Hz
功耗: &lt;40W（不含硬盘，空载）
净重: 24.90kg
毛重: 33.40kg
产品尺寸: 546.8mm×482.6mm×175.0mm（宽×深×高）
包装尺寸: 772.0mm × 682.0mm × 541.0mm（宽x深x高）
工作温度: -10℃～+55℃
储存温度: -20℃～+60℃
工作湿度: 10%～93%RH（无凝结）
储存湿度: 30%～85%RH（无凝结）
工作海拔: 3000m
安装方式: 机架安装/台式安装
</t>
  </si>
  <si>
    <t>存储服务器二</t>
  </si>
  <si>
    <t xml:space="preserve">64路8盘位，主处理器: 工业级微控制器
操作系统: 嵌入式Linux操作系统
操作界面: Web，本地GUI
后智能分析: 支持后智能人脸检测、人脸识别、周界防范、智能动检
前智能分析: 支持前智能人脸检测、人脸识别、视频结构化、周界防范、智能动检、立体行为分析、人像检测、人群分布、人数统计、热度图、车牌识别、车辆密度、物品监控、高空抛物检测、电瓶车入梯
精准检索前智能性能（路数）: 最大支持32路，每路1个事件/秒
周界防范: 1.前智能：支持2.后智能：支持人、车（不支持属性）支持设置区域入侵、绊线入侵规则，最多10条规则；支持联动录像、联动云台，默认抓图(全景图)、本地外报警输出、语音、蜂鸣、日志记录
周界后智能性能（路数）: 4路，每路绘制10规则线
周界前智能性能（路数）: 全通道（最大处理16个事件/秒）
智能预览（周界）: 1. 检测规则框：支持配置规则框，目标检测框； 2. 智能面板：显示物体类别（人、车）、事件类型、事件触发时间、抠图、物体类别； 3. 统计：最多显示50条历史抓拍图片，支持关联回放事件前后10秒录像，支持单条导出
智能回放（周界）: 1.检索条件：通过通道、时间、事件类型、目标类型检索图片2. 功能：支持检索结果关联回放事件前后10秒录像，导出excel、视频、图片（抠图、全景图）3. 抓拍库容量：30万
人脸检测: 1. 前智能：支持2. 后智能：支持支持设置检测区域，支持联动录像、抓图（全景图，人脸图）、本地外报警输出、IPC外部报警输出、语音、蜂鸣、日志记录
人脸属性: 性别，年龄段，眼镜，表情，口罩，胡子
人脸检测后智能性能（1080P）(路数): 2路，单路同时最多检测12张人脸
人脸检测前智能性能（路数）: 全通道（最大处理16个事件/秒）
智能预览（人脸检测）: 1. 支持显示检测框2. 智能面板：显示事件类型，事件触发时间，人脸抓图3. 人脸数统计：统计24小时人脸图片数，最多显示50条历史抓拍图片，支持关联回放事件前后10秒录像，支持快速添加到名单库4.支持面板过滤
智能回放（人脸检测）: 1. 检索条件：通过通道、时间、人脸属性检索图片2. 以图搜图：通过人脸库/外部图片，设置相似度（50-100%）检索图片，支持通过属性进行二次过滤支持按照日期分组检索结果，根据相似度排序查看前1000张支持单个客户端上传30张图片，单次查询8张图片3. 功能：支持检索结果关联回放事件前后10秒录像，支持抓拍图片快速添加到人脸库，支持检索结果导出excel、视频、图片4. 历史库容量：30万
人脸库以图搜图: 1. 通过人脸库/外部图片检索，可设置相似度（50-100%）检索图片；2. 支持搜索结果人脸图片快速添加到人脸库
历史库以图搜图: 1. 通过人脸库/外部图片，设置相似度（50-100%）检索图片，支持通过属性进行二次过滤2. 支持按照日期分组检索结果，根据相似度排序查看前1000张3. 支持单个客户端上传30张图片，单次查询8张图片4. 支持支持关联回放事件前后10秒录像，导出，快速添加到名单库
人脸库管理: 1. 导入方式：通过U盘、PCAPP、浏览器单张/批量导入人脸图片，建模速度60张/秒2. 支持人脸图片单张/多张复制到其他人脸库3. 人脸信息：姓名、性别、生 日、省份、城市、证件类型、证件编号；自定义4. 图片要求：jpg格式，单张图片4M，像素范围100*100~3840*2160
人脸库容量: 最大20个人脸库，2万张图片，总容量2.5G。每个人脸信息包括：姓名、性别、生日、地址、证件类型、证件编号、地区
人脸识别: 1. 识别模式：前端人脸检测+前端人脸比对；前端人脸检测+后端人脸比对；后端人脸检测+后端人脸比对2. 前智能：支持3. 后智能：支持功能配置：普通/陌生人糢式；支持布防多个人脸库，分别设置相似度阈值；当相似度达到/未达到（陌生人）阈值时，在客户端软件给出报警提示；支持联动录像、抓图（全景图）、本地外报警输出、IPC外部报警输出、语音、蜂鸣、日志记录、预置点、邮件
人脸识别后智能性能（1080P）(路数): 1. 前端人脸检测+后端人脸比对支持16路图片流，最多同时处理16张/秒人脸；2. 后端人脸检测+后端人脸比对支持2路视频流，最多同时处理12张/秒人脸
人脸识别前智能性能（路数）: 全通道（最大处理16个事件/秒）
智能预览（人脸识别）: 1.检测规则框：支持开启关闭，可根据人脸识别结果改变规则框颜色； 2.智能面板：显示事件类型，事件触发时间，人脸抓图，相似度，名单库名称； 3.列表展示：统计24小时人脸图片数，最多显示50条历史抓拍图片，支持关联回放事件前后10秒录像，导出，快速添加到名单库； 4.面板过滤：支持根据面板类型、属性过滤面板
智能回放（人脸识别）: 1. 检索条件：通过通道、时间、人脸属性、相似度、识别模式（陌生人/普通模式）检索图片2. 功能：支持检索结果关联回放事件前后10秒录像，支持抓拍图片快速添加到人脸库，支持检索结果导出excel、视频、图片3. 历史库容量：30万
通用行为分析: 1. 前智能：支持16路2. 后智能：不支持3. 支持配置：联动录像、联动云台，默认抓图(全景图)、本地外报警输出、语音、蜂鸣、日志记录
智能预览（通用行为分析）: 在通道视频画面上叠加规则线和检测框
智能回放（通用行为分析）: 1. 检索条件：通过通道、类型、开始时间和结束时间检索图片2. 功能：支持检索结果关联回放事件前后10秒录像，支持检索结果导出excel、视频、图片3. 历史库容量：30万
智能动检后智能性能: 8路，可针对人、车触发的动检报警，有效滤除树叶、雨水、亮度变化带来的误报
智能动检前智能性能: 全通道（最大处理32个目标/秒）
智能预览（智能动检）: 检测跟踪框：支持配置跟踪框
智能回放（智能动检）: 1. 检索条件：通过通道、类型：人车、开始时间和结束时间检索动检事件2. 功能：支持动检事件关联录像回放，支持检索结果备份3. 历史库容量：10万
结构化前智能性能（路数）: 全通道（最大处理8个事件/秒）
人体检测: 1. 前智能：支持2. 后智能：不支持支持设置检测区域，目标大小，默认联动录像、日志，抓图，不可配置
人体属性: 上装颜色，上衣类型，下装颜色，下衣类型，帽子，包，年龄，性别，雨伞
智能预览（人体检测）: 1. 检测规则框：支持配置规则框，人体检测框；2. 智能面板：显示事件类型，事件触发时间，人体抓图，人脸抓图；3. 统计：统计24小时人体图片数，最多显示50条历史抓拍图片，支持双击关联回放事件前后10秒录像，导出，将人脸图片快速添加到名单库；4. 面板过滤：支持根据面板类型、属性过滤
智能回放（人体检测）: 1. 检索条件：通过通道、时间、人体属性检索图片；2. 功能：支持将人体面板中人脸图片快速添加到名单库，检索结果关联回放事件前后10秒录像，支持检索结果导出表格、视频、图片
机动车检测: 1. 前智能：支持2. 后智能：不支持支持设置检测区域，目标大小，默认联动录像、日志，抓图，不可配置
机动车属性: 车牌，车牌颜色，车身，车型，车标，打电话，安全带，车内饰品，车辆属地
智能预览（机动车检测）: 1. 检测规则框：支持配置规则框，机动车检测框；2. 智能面板：显示事件类型，事件触发时间，车身抠图，车牌抠图；3. 统计：Vehicletotal，统计24小时机动车图片数，最多显示50条历史抓拍图片，支持双击关联回放事件前后10秒录像，导出；4. 面板过滤：支持根据面板类型、属性过滤
智能回放（机动车检测）: 1. 检索条件：通过通道、时间、机动车属性检索图片；2. 功能：支持检索结果关联回放事件前后10秒录像，导出表格、视频、图片（抠图、全景图）
非机动车检测: 1. 前智能：支持2. 后智能：不支持支持设置检测区域，目标大小，默认联动录像、日志，抓图，不可配置
非机动车属性: 车型，车色，人数，头盔
智能预览（非机动车）: 1. 检测规则框：支持配置规则框，非机动车检测框； 2. 智能面板：显示事件类型，事件触发时间，车身抠图，车牌抠图； 3. 统计：统计24小时非机动车图片数，最多显示50条历史抓拍图片，支持双击关联回放事件前后10秒录像，导出； 4. 面板过滤：支持根据面板类型、属性过滤
智能回放（非机动车）: 1. 检索条件：通过通道、时间、非机动车属性检索图片；2. 功能：支持检索结果关联回放事件前后10秒录像，导出表格、视频、图片（抠图、全景图）
车辆识别: 前智能：支持后智能：不支持
车牌比对: 支持前智能车牌识别+后智能车牌比对；功能配置：当检测到的车牌号与车牌库（黑名单/白名单）一致时，在客户端软件给出报警提示、联动录像、抓图（全景图）、本地报警输出、IPC外部报警输出、语音、蜂鸣、日志记录、预置点、邮件
车牌比对性能（路数）: 全通道（最大处理8个事件/秒）
车牌库管理: 1. 导入方式：通过导出exel模版填写车牌信息后导入车牌，以及单个添加。2. 车牌信息：国家或地区、车牌号、姓名、车标、驾驶证、车色、车牌颜色、手机、邮箱、地址
车牌库容量: 1. 最大创建2万个车牌号 2. 支持白名单，黑名单
出入口管理: 支持前智能车牌识别功能配置：1. 支持添加ANPR相机、道闸一体机等车牌识别设备2. 支持NVR的车牌黑白名单同步给相机3. 当检测到的车牌号与相机车牌库（白名单）一致时，自动开闸；当检测到的车牌号与相机车牌库（黑名单）一致/未检测到车牌时，手动开闸
管理路数: 9路
出入口看板: 1. 智能看板：进出类型，相机位置，车牌号，事件触发时间，车牌抠图，出/入场时间，停留时长，通行记录2. 统计功能：当日出场/当日入场数据
智能回放（车辆出入口）: 1. 检索条件：支持通过车牌号、进出类型、开闸方式、车牌类型、车主、时间、通道号来检索2. 功能：支持检索结果关联回放事件前后10秒录像，导出表格、视频、图片（全景图）3. 历史库容量：70万
接入路数: 64路
网络带宽: AI 使能关闭：384Mbps接入、384Mbps存储、384Mbps转发AI 使能开启：200Mbps接入、200Mbps存储、200Mbps转发
分辨率: 32MP；24MP；16MP；12MP；8MP；6MP；5MP；4MP；3MP；1080p；720p；960p；D1；CIF
解码能力: 1路32MP@25fps；1路24MP@25fps；2路16MP@30fps；4路12MP@30fps；6路8MP@30fps；8路6MP@30fps；8路5MP@30fps；12路4MP@30fps；24路1080p@30fps
视频输出: 2路VGA输出，2路HDMI输出，其中HDMI1和HDMI2异源输出，VGA1和HDMI1同源输出，VGA2和HDMI2同源输出，HDMI1支持8K显示
画面分割: 主屏：1/4/8/9/16/25/36/64；辅屏：1/4/8/9/16
三方摄像机接入: ONVIF、RTSP、松下、索尼、安讯士、Arecont、Pelco、佳能、韩华、海康、GB/T28181、GB/T35114 A级
视频压缩标准: Smart H.265/H.265/Smart H.264/H.264/MJPEG
音频压缩标准: PCM/G711A/G711U/G726/AAC
网络协议: HTTP、HTTPS、TCP/IP、IPv4、IPv6、RTSP、UDP、NTP、DHCP、DNS、SMTP、UPnP、FTP、DDNS、SNMP、报警中心、IP Search (支持大华网络相机, DVR, NVS等)、组播、P2P、主动注册、iSCSI
手机接入: 云联APP
接入标准: ONVIF 25.06(Profile T； Profile S； Profile G； Profile M)、CGI、SDK、GB28181、GB/T35114 A级、GA/T1400
浏览器: 谷歌、火狐、Safari、Edge、IE
网络模式: 支持多址模式、负载均衡、容错、链路聚合等网口绑定模式
多路回放: 最大支持16路回放
录像方式: 普通录像、动态检测录像、智能录像、报警录像
备份方式: 支持USB和网络备份
回放方式: 即时回放、常规回放、事件回放、目标回放、切片回放、标签回放、智能回放
盘组: 支持
RAID: RAID0/1/5/6/10
普通报警: 支持动检、视频遮挡、视频丢失、PIR报警、IPC外部报警、场景变更
异常报警: 支持前端设备掉线、存储错误、存储满、IP冲突、MAC冲突、登陆锁定、网络安全异常、风扇异常
智能报警: 支持人脸检测、人像检测、人脸识别、周界防范、SMD报警、视频结构化、人数统计、立体分析、人群分布、车牌识别、车辆密度、热度图、物品监控、高空抛物检测、电瓶车入梯、万能事件透传
报警联动: 录像、抓图、IPC外部报警输出、蜂鸣、日志记录、预置点、邮件
音频输入: 1路，RCA接口
音频输出: 2路，RCA接口
报警输入: 16路
报警输出: 6路，其中5路继电器输出，1路12V1A ctrl输出
硬盘接口: 8个SATA，单盘最大20T
eSATA接口: 1个
RS-232接口: 1个
RS-485接口: 1个，1个半双工串行AB接口
USB接口: 4个，2个前置USB2.0接口、2个后置USB3.0接口
HDMI接口: 2个
VGA接口: 2个
网络接口: 2个（10M/100M/1000M以太网口，RJ-45）
供电方式: AC100V–240V, 50-60Hz
功耗: &lt;13W（不含硬盘，空载）
净重: 6.40kg
毛重: 9.01kg
产品尺寸: 439.9mm×457.9mm×89.0mm（宽×深×高）
包装尺寸: 570.0mm × 570.0mm × 226.0mm  ((宽x深x高)
工作温度: -10℃～+55℃
储存温度: -20℃～+60℃
工作湿度: 10%~90%
工作海拔: 3000m
安装方式: 机架安装/台式安装
</t>
  </si>
  <si>
    <t>8口千兆交换机</t>
  </si>
  <si>
    <t xml:space="preserve">1、交换容量≥20Gbps，包转发率≥14.9Mpps
2、端口类型≥8个10/100/1000Base-T电口，2个1000Base-X SFP端口(uplink口)
3、MAC地址容量≥4K，包缓存≥2Mbit，
4、采用100V~240V AC电源供电，电源更易适配，
5、无风扇设计，自然散热，
6、每个端口都支持Auto-MDI/MDIX功能，
7、★支持四种模式切换：标准交换、Vlan模式、流控模式、汇聚上联，
8、支持工作湿度/存储湿度5%~95%（非冷凝） ，
</t>
  </si>
  <si>
    <t>1、★交换容量≥20Gbps，包转发率≥15Mpps，
2、★端口类型≥8个10/100/1000Base-T PoE+电口，2个10/100/1000Base-T电口(uplink口)，
3、★★支持PoE供电，PoE整机功率≥110W，单端口最大供电功率30W，
4、★支持PoE看门狗和永久PoE功能，
5、★★★（满足至少一半的）PoE端口支持优先供电，
6、★★★支持标准交换、端口隔离、长距传输三种模式切换，
7、★★支持端口防雷：6KV，
8、MAC地址容量≥2K，
9、内置180V~264V AC电源供电，电源更易适配，
10、★无风扇，自然散热，
11、★★支持环境工作温度0℃～45℃，工作相对湿度10%～90%RH，非冷凝，</t>
  </si>
  <si>
    <t>二层管理企业级交换机</t>
  </si>
  <si>
    <t xml:space="preserve">1、★交换容量≥336Gbps，包转发率≥38.8Mpps
2、★端口类型≥24个10/100/1000 Base-T 端口，≥2个1G SFP端口，
3、支持端口防雷：6KV，
4、无风扇设自然冷却，
5、★支持DHCP Snooping，可防私接，
6、支持基于端口的VLAN，
7、★支持广播风暴抑制、未知单播抑制、多播风暴抑制、支持黑洞MAC，
8、★支持端口镜像、端口自环检测、端口隔离，
9、环境温度：-5℃～45℃ ，
</t>
  </si>
  <si>
    <t xml:space="preserve">1、交换容量≥432Gbps，包转发率≥126Mpps，
2、★端口类型≥24个10/100/1000BASE-T电口，≥4个1/2.5G BASE-X SFP端口，≥1个Console口，
3、★支持环境工作温度-5~50℃，工作相对湿度5～95%（非凝结），
4、★支持端口防雷6KV，
5、支持半双工、全双工、自协商工作模式，
6、★支持MAC地址学习数目限制和静态MAC配置，
7、★支持端口镜像和流镜像功能，支持端口聚合、端口隔离，
8、支持IEEE 802.3ad（动态链路聚合LACP），
9、支持LLDP，支STP/RSTP/MSTP多种生成树协议，
10、★支持IGMP V1/V2/V3 Snooping，
11、支持802.1Q，支持基于MAC的VLAN、GUEST VLAN，支持MVRP，
12、支持DHCP Client、DHCP Snooping，
13、支持端口限速，支持SP/WRR/SP+WRR队列调度，支持802.1p，
14、支持二层、三层、四层ACL，支持IPv4、IPv6 ACL，
15、★支持IPv6静态路由、双协议栈，支持DHCPv6 Client，支持ND，支持IPv6 Telnet、IPv6 SSHv2
16、支持以太网OAM，支持DLDP，
17、★支持端口动态ARP检测，支持MAC地址限制、风暴抑制，包括广播抑制、单播抑制,支持可控IP地址的FTP登录和口令机制的控制，
18、★支持SNMP V1/V2/V3，
19、★支持Console/Telnet/SSH命令行配置
20、支持IEEE 802.1X和IPv4 Portal认证，支持IP＋MAC+PORT绑定功能，
21、★支持FTP/SFTP文件上下载管理，
22、★支持Sflow流量统计分析功能，
23、★支持NQA，支持NTP，支持系统工作日志，
24、★支持丰富的IPV6业务特性及多种IPv6管理手段
25、支持ERPS，
</t>
  </si>
  <si>
    <t>单模单纤光纤收发器,1*GE+1*SC,传输距离3KM，6KV防雷设计</t>
  </si>
  <si>
    <r>
      <rPr>
        <sz val="10"/>
        <rFont val="Times New Roman"/>
        <charset val="134"/>
      </rPr>
      <t>5400RPM</t>
    </r>
    <r>
      <rPr>
        <sz val="10"/>
        <rFont val="宋体"/>
        <charset val="134"/>
      </rPr>
      <t>；</t>
    </r>
    <r>
      <rPr>
        <sz val="10"/>
        <rFont val="Times New Roman"/>
        <charset val="134"/>
      </rPr>
      <t>256M</t>
    </r>
    <r>
      <rPr>
        <sz val="10"/>
        <rFont val="宋体"/>
        <charset val="134"/>
      </rPr>
      <t>；</t>
    </r>
    <r>
      <rPr>
        <sz val="10"/>
        <rFont val="Times New Roman"/>
        <charset val="134"/>
      </rPr>
      <t>SATA</t>
    </r>
  </si>
  <si>
    <t>32U国标，加厚</t>
  </si>
  <si>
    <t>墙柜</t>
  </si>
  <si>
    <t>6U国标，加厚</t>
  </si>
  <si>
    <t>国标8芯室外防水带铠2*1.5电源</t>
  </si>
  <si>
    <t>光纤配件</t>
  </si>
  <si>
    <t>光纤盒、耦合器、尾纤、跳线</t>
  </si>
  <si>
    <t>路面开槽</t>
  </si>
  <si>
    <t>水泥及柏油路面开槽、走线套管、路面覆盖、水泥砂浆平整</t>
  </si>
  <si>
    <t>线路挖沟</t>
  </si>
  <si>
    <t>砂石路面和土层路面挖沟走线、路面覆盖平整</t>
  </si>
  <si>
    <t>智能高清视频监控清单（教室、功能室、走廊、楼梯口）</t>
  </si>
  <si>
    <t>三层管理企业级交换机24口</t>
  </si>
  <si>
    <t xml:space="preserve">1、★交换容量≥672Gbps/6.72Tbps，包转发率≥171Mpps/256Mpps，
2、★端口类型≥24个10/100/1000TX Base-T电口，≥4个1/10GE SFP+光口，
3、★支持端口防雷≥6KV，
4、支持运行环境温度：-5℃～50℃ ，
5、支持静态MAC配置，
6、★支持MAC地址绑定、支持MAC地址学习，
7、★支持组播VLAN、Guest VLAN、MAC VLAN、端口的VLAN，
8、支持端口自环检测，可防止数据环路引起广播风暴，
9、★支持端口镜像、流镜像，
10、★支持IEEE 802.3ad，支持动态链路聚合LACP，
11、★支持Jumbo Frame数据传输，
12、★支持端口限速、流的重定向功能，防止恶意侵占网络带宽，提供多种精细化管理手段，
13、支持ARP Detection功能，支持ARP限速
14、★支持SNMP v1/v2/v3、TELNET、SSH2.0等多种管理方式，支持管理系统、WEB网管，支持云管和快网络功能，
15、支持包过滤功能，支持 SP/WRR/SP+WRR队列调度，支持双向ACL，
16、★支持防私接DHCP Snooping，支持DHCP Relay，避免上网终端从非法DHCP服务器分配IP地址，保障网络安全，
17、支持802.1X认证、WEB认证、MAC认证和二三层Portal认证，
18、★可console管理，支持命令行接口配置，
19、★支持FTP和TFTP加载升级，
20、支持风暴抑制，包括广播抑制、单播抑制和组播抑制，
21、支持调试信息输出，支持Ping、Tracert和Telnet远程维护，支持NQA、DLDP和虚拟电缆检测，
22、★支持ERPS环网协议，
23、★支持sFlow技术，用于对网络流量进行统计分析
24、★支持IGMP Snooping，
25、所投交换机支持同一品牌的智能管理平台统一运维管理，
26、支持丰富的IPv6业务特性及多种IPv6管理手段
</t>
  </si>
  <si>
    <t>外观: 枪型
传感器类型: 1/3英寸CMOS
像素: 400万
最大分辨率: 2560×1440
扫描方式: 逐行扫描
电子快门: 1/3s～1/100000s（可手动或自动调节）
最低照度: 0.01lux（彩色模式）；0.001lux（黑白模式）；0lux（补光灯开启）
信噪比: ＞56dB
最大补光距离: 50m（红外）；30m（暖光）
补光灯: 2颗（红外灯）；2颗（暖光灯）
镜头类型: 定焦
镜头接口: M12
镜头焦距: 8mm
镜头光圈: F1.6
视场角: 水平：36°；垂直：20°；对角：42°
光圈控制: 固定光圈
近摄距: 5.2m
智能检索: 配合SmartNVR实现事件录像的二次智能检索、分析和浓缩播放
视频压缩标准: H.265；H.264；H.264H；H.264B：MJPEG（仅辅码流支持）
AI编码: H.264：支持；H.265：支持*包含超级AI编码技术，智能编码技术
视频帧率: 50Hz：主码流（2560×1440@25fps），辅码流（704×576@25fps）；60Hz：主码流（2560×1440@30fps），辅码流（704×480@30fps）
视频码率: H.264：32kbps～4096kbps；H.265：12kbps～4096kbps
日夜转换: ICR自动切换
背光补偿: 支持
强光抑制: 支持
宽动态: 支持
白平衡: 自动；自然光；路灯；室外；手动；区域自定义
增益控制: 自动/手动
降噪: 3D降噪
默认分辨率下默认码流: 默认H.265：3072kbps（2560×1440）
图像翻转: 支持
镜像: 支持
隐私遮挡: 4块
内置麦克风: 支持，内置1个麦克风
报警事件: 网络断开；IP冲突；非法访问；动态检测；视频遮挡；安全异常；智能动检（人）；音频异常
网络接口: 1个（RJ-45网口，支持10M/100M网络数据）
网络协议: IPv4；IPv6；HTTP；TCP；UDP；ARP；RTP；RTSP；SMTP；FTP；DHCP；DNS；NTP；Multicast；DDNS；P2P；主动注册
接入标准: ONVIF（Profile S &amp; Profile T）；CGI；GB/T28181；大华云联
预览最大用户数: 6个（总带宽：24M）
存储功能: 大华云联；FTP
浏览器: 支持IE：所有版本；支持谷歌：所有版本；支持火狐：所有版本
对接平台: SmartPSS Plus；大华云联
网络安全: 码流加密；配置加密；Digest；WSSE；帐户锁定；安全日志；X.509证书生成与导入；可信启动；可信执行；可信升级
图像设置: 亮度；对比度；锐度；饱和度；伽马
OSD信息叠加: 时间；通道；地理位置；自定义叠加；国标模式
录像模式: 手动录像；视频检测录像；定时录像录像优先级从高到低依次为手动录像＞视频检测录像＞定时录像
恢复默认: 支持一键恢复默认配置
用户管理: 最大支持20个用户
安全模式: 授权的用户名和密码；MAC地址绑定；HTTPS加密；网络访问控制
供电方式: DC12V（±30%）；PoE（802.3af）
双电源备份: 支持电源热备份功能，当设备电源适配器和PoE同时供电时，断开任何一路供电，设备均可连续工作，不会断电重启
功耗: 基本功耗：1.5W（DC12V），2.2W（PoE）；最大功耗：5.3W（DC12V），6.4W（PoE）；（H.265+智能+宽动态+补光灯）
工作温度: -40℃～+60℃
工作湿度: ≤95%RH（无凝结）
储存温度: -40℃～+60℃
储存湿度: ≤95%RH（无凝结）
防护等级: IP67
防腐蚀等级: 普通防护*该级别的产品适用于不需要特定防腐保护的区域。
外壳材料: 金属+塑料
产品尺寸: 194.4mm×96.6mm×89.5mm（长×宽×高）
包装盒尺寸: 252mm×137mm×113mm（长×宽×高）
净重: 0.59kg
毛重: 0.77kg</t>
  </si>
  <si>
    <t>400万高清半球</t>
  </si>
  <si>
    <t xml:space="preserve">外观: 海螺
传感器类型: 1/3英寸CMOS
像素: 400万
最大分辨率: 2560×1440
扫描方式: 逐行扫描
电子快门: 1/3s～1/100000s（可手动或自动调节）
最低照度: 0.01lux（彩色模式）；0.001lux（黑白模式）；0lux（补光灯开启）
信噪比: ＞56dB
最大补光距离: 50m（红外）；30m（暖光）
补光灯: 2颗（多晶（红外+暖光）灯）
调整角度: 水平：0°～360°；垂直：0°～78°；旋转：0°～360°
镜头类型: 定焦
镜头接口: M12
镜头焦距: 3.6mm
镜头光圈: F2.0
视场角: 水平：78°；垂直：43°；对角：92°
光圈控制: 固定光圈
近摄距: 1.3m
智能检索: 配合Smart NVR实现事件录像的二次智能检索、分析和浓缩播放
视频压缩标准: H.265；H.264；H.264H；H.264B；MJPEG（仅辅码流支持）
AI编码: H.264：支持；H.265：支持*包含超级AI编码技术，智能编码技术
视频帧率: 50Hz：主码流（2560×1440@25fps），辅码流（704×576@25fps）；60Hz：主码流（2560×1440@30fps），辅码流（704×480@30fps）
视频码率: H.264：32kbps～4096kbps；H.265：12kbps～4096kbps
日夜转换: ICR自动切换
背光补偿: 支持
强光抑制: 支持
宽动态: 支持
白平衡: 自动；自然光；路灯；室外；手动；区域自定义
增益控制: 自动/手动
降噪: 3D降噪
默认分辨率下默认码流: 默认H.265：3072kbps（2560×1440）
图像翻转: 支持
镜像: 支持
隐私遮挡: 4块
内置麦克风: 支持，内置1个麦克风
音频压缩标准: PCM；G.711a；G.711Mu；G.726；AAC
音频采样率: 8kHz；16kHz
报警事件: 网络断开；IP冲突；非法访问；动态检测；视频遮挡；音频异常侦测；智能动检（人）；安全异常
网络接口: 1个（RJ-45网口，支持10M/100M 网络数据）
网络协议: IPv4；IPv6；HTTP；TCP；UDP；ARP；RTP；RTSP；RTCP；RTMP；SMTP；FTP；DHCP；DNS；DDNS；NTP；Multicast；ICMP；IGMP；P2P；主动注册
接入标准: ONVIF（Profile S &amp; Profile T）；CGI；GB/T28181；大华云联
预览最大用户数: 6个（总带宽：24M）
存储功能: 大华云联；FTP
浏览器: 支持IE；支持谷歌；支持火狐；
对接平台: SmartPSS Plus；大华云联
网络安全: 码流加密；配置加密；Digest；WSSE；帐户锁定；安全日志；X.509证书生成与导入；HTTPS；可信启动；可信执行；可信升级
图像设置: 亮度；对比度；锐度；饱和度；伽马
OSD信息叠加: 时间；通道；地理位置；自定义叠加；国标模式
录像模式: 手动录像；视频检测录像；定时录像；录像优先级从高到低依次为手动录像＞视频检测录像＞定时录像
恢复默认: 支持一键恢复默认配置
用户管理: 最大支持20个用户
安全模式: 授权的用户名和密码；MAC地址绑定；HTTPS加密；网络访问控制
供电方式: DC12V（±30%）；PoE（802.3af）
双电源备份: 支持电源热备份功能，当设备电源适配器和POE同时供电时，断开任何一路供电，设备均可连续工作，不会断电重启
功耗: 基本功耗：1.7W（DC12V），2.3W（PoE）；最大功耗：3.5W（DC12V），4.3W（PoE）（H.265+补光灯最亮+智能等）
工作温度: -40℃～+55℃
工作湿度: ≤95% RH（无凝结）
储存温度: -40℃～+60℃
储存湿度: ≤95% RH（无凝结）
防护等级: IP67
防腐蚀等级: 普通防护*该级别的产品适用于不需要特定防腐保护的区域。
外壳材料: 塑料
产品尺寸: 103.2mm×Φ109.9mm
包装盒尺寸: 156mm×156mm×137mm（长×宽×高）
净重: 0.24kg
毛重: 0.37kg
安装方式: 顶装；吊装；壁装；立杆装
电源: 不标配
镜头: 标配
</t>
  </si>
  <si>
    <t>64路8盘位
主处理器: 工业级微控制器
操作系统: 嵌入式Linux操作系统
操作界面: Web，本地GUI
后智能分析: 支持后智能人脸检测、人脸识别、周界防范、智能动检
前智能分析: 支持前智能人脸检测、人脸识别、视频结构化、周界防范、智能动检、立体行为分析、人像检测、人群分布、人数统计、热度图、车牌识别、车辆密度、物品监控、高空抛物检测、电瓶车入梯
精准检索前智能性能（路数）: 最大支持32路，每路1个事件/秒
周界防范: 1.前智能：支持2.后智能：支持人、车（不支持属性）支持设置区域入侵、绊线入侵规则，最多10条规则；支持联动录像、联动云台，默认抓图(全景图)、本地外报警输出、语音、蜂鸣、日志记录
周界后智能性能（路数）: 4路，每路绘制10规则线
周界前智能性能（路数）: 全通道（最大处理16个事件/秒）
智能预览（周界）: 1. 检测规则框：支持配置规则框，目标检测框； 2. 智能面板：显示物体类别（人、车）、事件类型、事件触发时间、抠图、物体类别； 3. 统计：最多显示50条历史抓拍图片，支持关联回放事件前后10秒录像，支持单条导出
智能回放（周界）: 1.检索条件：通过通道、时间、事件类型、目标类型检索图片2. 功能：支持检索结果关联回放事件前后10秒录像，导出excel、视频、图片（抠图、全景图）3. 抓拍库容量：30万
人脸检测: 1. 前智能：支持2. 后智能：支持支持设置检测区域，支持联动录像、抓图（全景图，人脸图）、本地外报警输出、IPC外部报警输出、语音、蜂鸣、日志记录
人脸属性: 性别，年龄段，眼镜，表情，口罩，胡子
人脸检测后智能性能（1080P）(路数): 2路，单路同时最多检测12张人脸
人脸检测前智能性能（路数）: 全通道（最大处理16个事件/秒）
智能预览（人脸检测）: 1. 支持显示检测框2. 智能面板：显示事件类型，事件触发时间，人脸抓图3. 人脸数统计：统计24小时人脸图片数，最多显示50条历史抓拍图片，支持关联回放事件前后10秒录像，支持快速添加到名单库4.支持面板过滤
智能回放（人脸检测）: 1. 检索条件：通过通道、时间、人脸属性检索图片2. 以图搜图：通过人脸库/外部图片，设置相似度（50-100%）检索图片，支持通过属性进行二次过滤支持按照日期分组检索结果，根据相似度排序查看前1000张支持单个客户端上传30张图片，单次查询8张图片3. 功能：支持检索结果关联回放事件前后10秒录像，支持抓拍图片快速添加到人脸库，支持检索结果导出excel、视频、图片4. 历史库容量：30万
人脸库以图搜图: 1. 通过人脸库/外部图片检索，可设置相似度（50-100%）检索图片；2. 支持搜索结果人脸图片快速添加到人脸库
历史库以图搜图: 1. 通过人脸库/外部图片，设置相似度（50-100%）检索图片，支持通过属性进行二次过滤2. 支持按照日期分组检索结果，根据相似度排序查看前1000张3. 支持单个客户端上传30张图片，单次查询8张图片4. 支持支持关联回放事件前后10秒录像，导出，快速添加到名单库
人脸库管理: 1. 导入方式：通过U盘、PCAPP、浏览器单张/批量导入人脸图片，建模速度60张/秒2. 支持人脸图片单张/多张复制到其他人脸库3. 人脸信息：姓名、性别、生 日、省份、城市、证件类型、证件编号；自定义4. 图片要求：jpg格式，单张图片4M，像素范围100*100~3840*2160
人脸库容量: 最大20个人脸库，2万张图片，总容量2.5G。每个人脸信息包括：姓名、性别、生日、地址、证件类型、证件编号、地区
人脸识别: 1. 识别模式：前端人脸检测+前端人脸比对；前端人脸检测+后端人脸比对；后端人脸检测+后端人脸比对2. 前智能：支持3. 后智能：支持功能配置：普通/陌生人糢式；支持布防多个人脸库，分别设置相似度阈值；当相似度达到/未达到（陌生人）阈值时，在客户端软件给出报警提示；支持联动录像、抓图（全景图）、本地外报警输出、IPC外部报警输出、语音、蜂鸣、日志记录、预置点、邮件
人脸识别后智能性能（1080P）(路数): 1. 前端人脸检测+后端人脸比对支持16路图片流，最多同时处理16张/秒人脸；2. 后端人脸检测+后端人脸比对支持2路视频流，最多同时处理12张/秒人脸
人脸识别前智能性能（路数）: 全通道（最大处理16个事件/秒）
智能预览（人脸识别）: 1.检测规则框：支持开启关闭，可根据人脸识别结果改变规则框颜色； 2.智能面板：显示事件类型，事件触发时间，人脸抓图，相似度，名单库名称； 3.列表展示：统计24小时人脸图片数，最多显示50条历史抓拍图片，支持关联回放事件前后10秒录像，导出，快速添加到名单库； 4.面板过滤：支持根据面板类型、属性过滤面板
智能回放（人脸识别）: 1. 检索条件：通过通道、时间、人脸属性、相似度、识别模式（陌生人/普通模式）检索图片2. 功能：支持检索结果关联回放事件前后10秒录像，支持抓拍图片快速添加到人脸库，支持检索结果导出excel、视频、图片3. 历史库容量：30万
通用行为分析: 1. 前智能：支持16路2. 后智能：不支持3. 支持配置：联动录像、联动云台，默认抓图(全景图)、本地外报警输出、语音、蜂鸣、日志记录
智能预览（通用行为分析）: 在通道视频画面上叠加规则线和检测框
智能回放（通用行为分析）: 1. 检索条件：通过通道、类型、开始时间和结束时间检索图片2. 功能：支持检索结果关联回放事件前后10秒录像，支持检索结果导出excel、视频、图片3. 历史库容量：30万
智能动检后智能性能: 8路，可针对人、车触发的动检报警，有效滤除树叶、雨水、亮度变化带来的误报
智能动检前智能性能: 全通道（最大处理32个目标/秒）
智能预览（智能动检）: 检测跟踪框：支持配置跟踪框
智能回放（智能动检）: 1. 检索条件：通过通道、类型：人车、开始时间和结束时间检索动检事件2. 功能：支持动检事件关联录像回放，支持检索结果备份3. 历史库容量：10万
结构化前智能性能（路数）: 全通道（最大处理8个事件/秒）
人体检测: 1. 前智能：支持2. 后智能：不支持支持设置检测区域，目标大小，默认联动录像、日志，抓图，不可配置
人体属性: 上装颜色，上衣类型，下装颜色，下衣类型，帽子，包，年龄，性别，雨伞
智能预览（人体检测）: 1. 检测规则框：支持配置规则框，人体检测框；2. 智能面板：显示事件类型，事件触发时间，人体抓图，人脸抓图；3. 统计：统计24小时人体图片数，最多显示50条历史抓拍图片，支持双击关联回放事件前后10秒录像，导出，将人脸图片快速添加到名单库；4. 面板过滤：支持根据面板类型、属性过滤
智能回放（人体检测）: 1. 检索条件：通过通道、时间、人体属性检索图片；2. 功能：支持将人体面板中人脸图片快速添加到名单库，检索结果关联回放事件前后10秒录像，支持检索结果导出表格、视频、图片
机动车检测: 1. 前智能：支持2. 后智能：不支持支持设置检测区域，目标大小，默认联动录像、日志，抓图，不可配置
机动车属性: 车牌，车牌颜色，车身，车型，车标，打电话，安全带，车内饰品，车辆属地
智能预览（机动车检测）: 1. 检测规则框：支持配置规则框，机动车检测框；2. 智能面板：显示事件类型，事件触发时间，车身抠图，车牌抠图；3. 统计：Vehicletotal，统计24小时机动车图片数，最多显示50条历史抓拍图片，支持双击关联回放事件前后10秒录像，导出；4. 面板过滤：支持根据面板类型、属性过滤
智能回放（机动车检测）: 1. 检索条件：通过通道、时间、机动车属性检索图片；2. 功能：支持检索结果关联回放事件前后10秒录像，导出表格、视频、图片（抠图、全景图）
非机动车检测: 1. 前智能：支持2. 后智能：不支持支持设置检测区域，目标大小，默认联动录像、日志，抓图，不可配置
非机动车属性: 车型，车色，人数，头盔
智能预览（非机动车）: 1. 检测规则框：支持配置规则框，非机动车检测框； 2. 智能面板：显示事件类型，事件触发时间，车身抠图，车牌抠图； 3. 统计：统计24小时非机动车图片数，最多显示50条历史抓拍图片，支持双击关联回放事件前后10秒录像，导出； 4. 面板过滤：支持根据面板类型、属性过滤
智能回放（非机动车）: 1. 检索条件：通过通道、时间、非机动车属性检索图片；2. 功能：支持检索结果关联回放事件前后10秒录像，导出表格、视频、图片（抠图、全景图）
车辆识别: 前智能：支持后智能：不支持
车牌比对: 支持前智能车牌识别+后智能车牌比对；功能配置：当检测到的车牌号与车牌库（黑名单/白名单）一致时，在客户端软件给出报警提示、联动录像、抓图（全景图）、本地报警输出、IPC外部报警输出、语音、蜂鸣、日志记录、预置点、邮件
车牌比对性能（路数）: 全通道（最大处理8个事件/秒）
车牌库管理: 1. 导入方式：通过导出exel模版填写车牌信息后导入车牌，以及单个添加。2. 车牌信息：国家或地区、车牌号、姓名、车标、驾驶证、车色、车牌颜色、手机、邮箱、地址
车牌库容量: 1. 最大创建2万个车牌号 2. 支持白名单，黑名单
出入口管理: 支持前智能车牌识别功能配置：1. 支持添加ANPR相机、道闸一体机等车牌识别设备2. 支持NVR的车牌黑白名单同步给相机3. 当检测到的车牌号与相机车牌库（白名单）一致时，自动开闸；当检测到的车牌号与相机车牌库（黑名单）一致/未检测到车牌时，手动开闸
管理路数: 9路
出入口看板: 1. 智能看板：进出类型，相机位置，车牌号，事件触发时间，车牌抠图，出/入场时间，停留时长，通行记录2. 统计功能：当日出场/当日入场数据
智能回放（车辆出入口）: 1. 检索条件：支持通过车牌号、进出类型、开闸方式、车牌类型、车主、时间、通道号来检索2. 功能：支持检索结果关联回放事件前后10秒录像，导出表格、视频、图片（全景图）3. 历史库容量：70万
接入路数: 64路
网络带宽: AI 使能关闭：384Mbps接入、384Mbps存储、384Mbps转发AI 使能开启：200Mbps接入、200Mbps存储、200Mbps转发
分辨率: 32MP；24MP；16MP；12MP；8MP；6MP；5MP；4MP；3MP；1080p；720p；960p；D1；CIF
解码能力: 1路32MP@25fps；1路24MP@25fps；2路16MP@30fps；4路12MP@30fps；6路8MP@30fps；8路6MP@30fps；8路5MP@30fps；12路4MP@30fps；24路1080p@30fps
视频输出: 2路VGA输出，2路HDMI输出，其中HDMI1和HDMI2异源输出，VGA1和HDMI1同源输出，VGA2和HDMI2同源输出，HDMI1支持8K显示
画面分割: 主屏：1/4/8/9/16/25/36/64；辅屏：1/4/8/9/16
三方摄像机接入: ONVIF、RTSP、松下、索尼、安讯士、Arecont、Pelco、佳能、韩华、海康、GB/T28181、GB/T35114 A级
视频压缩标准: Smart H.265/H.265/Smart H.264/H.264/MJPEG
音频压缩标准: PCM/G711A/G711U/G726/AAC
网络协议: HTTP、HTTPS、TCP/IP、IPv4、IPv6、RTSP、UDP、NTP、DHCP、DNS、SMTP、UPnP、FTP、DDNS、SNMP、报警中心、IP Search (支持大华网络相机, DVR, NVS等)、组播、P2P、主动注册、iSCSI
手机接入: 云联APP
接入标准: ONVIF 25.06(Profile T； Profile S； Profile G； Profile M)、CGI、SDK、GB28181、GB/T35114 A级、GA/T1400
浏览器: 谷歌、火狐、Safari、Edge、IE
网络模式: 支持多址模式、负载均衡、容错、链路聚合等网口绑定模式
多路回放: 最大支持16路回放
录像方式: 普通录像、动态检测录像、智能录像、报警录像
备份方式: 支持USB和网络备份
回放方式: 即时回放、常规回放、事件回放、目标回放、切片回放、标签回放、智能回放
盘组: 支持
RAID: RAID0/1/5/6/10
普通报警: 支持动检、视频遮挡、视频丢失、PIR报警、IPC外部报警、场景变更
异常报警: 支持前端设备掉线、存储错误、存储满、IP冲突、MAC冲突、登陆锁定、网络安全异常、风扇异常
智能报警: 支持人脸检测、人像检测、人脸识别、周界防范、SMD报警、视频结构化、人数统计、立体分析、人群分布、车牌识别、车辆密度、热度图、物品监控、高空抛物检测、电瓶车入梯、万能事件透传
报警联动: 录像、抓图、IPC外部报警输出、蜂鸣、日志记录、预置点、邮件
音频输入: 1路，RCA接口
音频输出: 2路，RCA接口
报警输入: 16路
报警输出: 6路，其中5路继电器输出，1路12V1A ctrl输出
硬盘接口: 8个SATA，单盘最大20T</t>
  </si>
  <si>
    <t>24口千兆POE交换机</t>
  </si>
  <si>
    <t xml:space="preserve">1、★★交换容量≥56Gbps，包转发率≥42Mpps，
2、★★端口类型≥24个10/100/1000Base-T PoE+电口，2个10/100/1000Base-T电口(uplink口)，2个1000Base-X SFP光口(uplink口)，
3、★支持PoE供电，PoE整机功率≥225W，单端口最大供电功率30W，
4、★支持PoE看门狗和永久PoE功能，
5、★★★（满足至少一半的）PoE端口支持优先供电，
6、★★★支持标准交换、端口隔离、长距传输、汇聚上联四种模式切换，
7、★支持端口防雷：6KV，
8、★★MAC地址容量≥12K，
9、内置180V~264V AC电源供电，电源更易适配，
10、★无风扇，自然散热，
11、★★支持环境工作温度0℃～45℃，工作相对湿度10%～90%RH，非冷凝，
</t>
  </si>
  <si>
    <t xml:space="preserve">1、交换容量≥432Gbps，包转发率≥126Mpps，
2、★端口类型≥24个10/100/1000BASE-T电口，≥4个1/2.5G BASE-X SFP端口，≥1个Console口
3、★支持环境工作温度-5~50℃，工作相对湿度5～95%（非凝结），
4、★支持端口防雷6KV，
5、支持半双工、全双工、自协商工作模式，
6、★支持MAC地址学习数目限制和静态MAC配置，
7、★支持端口镜像和流镜像功能，支持端口聚合、端口隔离，
8、支持IEEE 802.3ad（动态链路聚合LACP），
9、支持LLDP，支STP/RSTP/MSTP多种生成树协议，
10、★支持IGMP V1/V2/V3 Snooping，
12、支持DHCP Client、DHCP Snooping，
14、支持二层、三层、四层ACL，支持IPv4、IPv6 ACL，
15、★支持IPv6静态路由、双协议栈，支持DHCPv6 Client，支持ND，支持IPv6 Telnet、IPv6 SSHv2，
16、支持以太网OAM，支持DLDP，
17、★支持端口动态ARP检测，支持MAC地址限制、风暴抑制，包括广播抑制、单播抑制,支持可控IP地址的FTP登录和口令机制的控制，
18、★支持SNMP V1/V2/V3，
19、★支持Console/Telnet/SSH命令行配置，
20、支持IEEE 802.1X和IPv4 Portal认证，支持IP＋MAC+PORT绑定功能，
21、★支持FTP/SFTP文件上下载管理，
22、★支持Sflow流量统计分析功能，
23、★支持NQA，支持NTP，支持系统工作日志，
24、★支持丰富的IPV6业务特性及多种IPv6管理手段，
25、支持ERPS，
</t>
  </si>
  <si>
    <t>室外防水光纤</t>
  </si>
  <si>
    <t>8芯室外防水带铠</t>
  </si>
  <si>
    <t>地埋、壁装PE管，16/20PVC管材、弯头、直接、三通等</t>
  </si>
  <si>
    <t>HDMI高清线，水晶头，自攻钉，电工胶布，弱电盒，电插线板，软管</t>
  </si>
  <si>
    <t>校园数字广播系统</t>
  </si>
  <si>
    <t>技术参数</t>
  </si>
  <si>
    <t>一、主控机房设备</t>
  </si>
  <si>
    <t>网络化广播设备</t>
  </si>
  <si>
    <t>网络化广播主机服务器</t>
  </si>
  <si>
    <t>1.采用双千兆网卡备份设计，支持TCP/IP、UDP协议，支持跨网段传输；
2.具有CD播放功能：主机面板提供吸入式CD光驱，内置CD播放器；
3.具有一键触发全区告警和手动分区告警功能，告警时可通过本机EMC话筒进行广播，面板提供醒目的“一键报警”红色按钮；
▲4.标配支持≥3个USB接口、≥1个钥匙开关接口、≥1个吸入式CD光驱接口、≥1个一键报警按钮、≥1个EMC话筒接口、≥4通道220V输出电源、≥8通道12V电源输出、≥10通道SC短路信号输出接口、≥1路耳机接口、≥1路话筒MIC采集接口、≥1路数据恢复短路接口、≥1路音频输出接口、≥5路线路音频采集接口、≥1路功放接口、≥7路输入电平调节、≥4路SC短路信号输入、≥2路RJ45网口、≥32个消防触发通道、≥1路RS485通信接口、≥1路故障检测开关、≥1路5V-24V的正极性信号或短路信号电平切换拨钮、≥1路总开关、≥1个内置监听喇叭、≥1路高清HDMI输出口；（提供设备外观接口图片佐证加盖厂家公章）
▲5.支持插卡式音频采集功能，支持≥4路音频输入接口，≥4路SC短路信号输入接口，支持音频自动采播和联动触发广播，延时触发关闭时间6-60s可选，功能卡既可插在主机后面板工作，也可分布式放置通过网络与主机连接工作；（提供功能卡接口、软件功能截图加盖厂家公章）
6.支持插卡式电源输出控制功能，支持≥4路220V电源输出，可接受定时任务定时控制开关，也可手动控制开关，≥4通道12V电源输出、≥4通道SC短路信号输出接口；
7.支持插卡式监听功能，支持≥1路音频输入接口，支持≥1路话筒输入接口，支持≥1路6.5mm输出接口，支持≥1路3.5mm输出接口，支持音频自动采播功能，可把输入音频采播到指定采播区，功能卡既可插在主机后面板工作；
▲8.具有电子地图功能：主机支持电子地图交互管理，可查看每个分区所在的地理位置和经纬度，可放大和缩小分区地理位置，并能对分区执行“播放、钟声、寻呼、告警、程控、停止”等操作任务；（提供软件功能界面截图包含经纬度佐证加盖厂家公章）
9.采用高档工业级主板设计，具有≥17.3寸液晶触摸显示屏，CPU配置不低于双核/四线程/2.5GHz，内存配置≥8GDDR4，硬盘采用250GM.2接口固态硬盘以及512G2.5英寸固态双硬盘设计，整机静态功耗≤60W，配有钥匙开关机控制；
▲10.支持配置终端绑定≥4路IPC摄像头，并可实时对终端监控画面进行寻呼、停止操作，支持启用AI功能，与主流AI摄像头绑定终端实现绊线入侵、区域入侵等行为识别自动报警功能，并支持设置选择不同报警音源；（提供软件功能界面截图佐证加盖厂家公章）
11.支持对终端现场环境声音进行现场监听，对终端输出音频进行输出监听，并直接从主机自带≥5W监听喇叭输出监听声音；
▲12.不同的应用场景用户有多种选择，支持常规定时点与校园定时点切换，可检测定时点交叉，切换到子定时点，定时点有模板操作,方案操作，回收站选项，编辑定时点误删除可利用回收站功能进行恢复，防止误操作，支持多套定时打铃方案同时持一键启用/禁用，每套定时打铃方案支持多套任务同时进行，支持节假日调课和冻结分区，定时点方式有周循环，电源控制，特殊定时点；（提供软件功能界面截图佐证加盖厂家公章）
▲13.具有TTS文字转语音广播功能：支持中、英、粤语≥3种文字转语音，可设置男女声，支持语速设置范围1-100，为方便快速便捷进行TTS文字转语音广播功能，系统还支持增加TTS词条编辑，可根据需要增加词条，修改词条，删除词条，也可使用文本导入功能进行快速文字转语音广播，语音转文字生成的文件可语音合成保存作为定时点指定音源文件；（提供软件功能界面截图佐证加盖厂家公章）
14.支持智能寻呼站1-10级优先级设置；支持用户管理密码及用户权限策略分配，可随意分配用户密码和可显示设备，支持≥8种控制权限，包括寻呼、停止寻呼、播放歌曲、停止播放、调节音量、上传歌曲、上传定时点、设备管理，支持PC分控寻呼软件1-10级优先级设置；
15.支持配置≥10级智能寻呼站优先级，优先级从1-10，逐渐降低，支持配置“分区同步显示”或“分组同步显示”≥2种同步显示模式，直接同步主机的分区内容到智能寻呼站，方便用户直接观看；
▲16.为方便用户对系统进行运维，系统具有日志管理功能，支持服务器日志，包括系统日志，操作日志，故障日志，寻呼台日志、设备日志、语音日志查看系统运行记录，服务器自带设备维护工具，包括Ping操作命令窗口，检测主机和终端之间的网络情况，可对系统内设备进行自动搜索和指定IP搜索、修改IP、升级，服务器自带系统备份升级工具：支持备份模式和升级模式选择，可备份服务器整个数据库，备份或升级歌曲，备份或升级定时点信息，备份或升级设备信息，防止用户使用信息丢失；（提供维护工具界面及软件配置界面图片并加盖厂家公章）
17.为方便系统适用各种不同网络环境如互联网、专网、VPN等或调节系统数据负载平衡，系统自带数据中转服务器，可对终端数据进转发调节，支持多个中转服务器形成数据集群转发，特定网络化环境对系统扩容；
18.支持系统广播任务优先级设置策略调节，支持≥8种广播任务可随意设置不同优先级别；如：主机寻呼、主机告警、消防告警、设备间寻呼、播放钟声、定时节目、广播节目、点播节目，优先级可选1-8级，逐级降低；
19.支持多级主机广播功能，一级主机可以管理二级主机的所有终端设备，新加入的网络化终端，系统会验证其电子身份，没有经过源头厂家授权，不允许接入系统，防止网络病毒入侵，从而保障系统稳定运行；
20.为方便对系统中的设备进行寻呼控制，本系统同时支持IOS、安卓、鸿蒙等手机分控APP接入，支持Windows系统PC分控软件接入、支持网页访问B/S架构WBE分控控制及智能寻呼站接入实现寻呼、音乐推送、播放、停止、音量调节等各种功能。</t>
  </si>
  <si>
    <t>北斗校时终端</t>
  </si>
  <si>
    <t>1.可以设定校时时间间隔；
2.通过BDS/GPS卫星导航系统获得校时信号；
3.接口：天线座子；
4.校时精度：30ns；
5.校时间隔：0-59min；
6.板卡功耗：2W；
7.100Mpbs网络接口；
8.供电方式：PoE48V或12V电源适配器；</t>
  </si>
  <si>
    <t>播放器</t>
  </si>
  <si>
    <t>1.具有≥4路线路输出，≥1路USB接口，≥6个曲目直选按键；
2.支持CD/MP3/MP4/VCD/DVD/WAV音乐格式播放功能；
3.支持曲目直选功能；
4.支持蓝牙播放功能；
5.支持红外遥控功能；
6.支持优先播放功能，优先播放碟片上的音乐文件，再播放U盘文件。</t>
  </si>
  <si>
    <t>广播话筒</t>
  </si>
  <si>
    <t>1.操作便捷，适应不同；
2.支持终端即插即用；
3.具有延时自动关闭功能；
4.可弯曲式话筒。话筒输出电压600mV±10mV或20mV±10%（非平衡）
5.钟声额定输出电压600mV±10mV或20mV±10%
6.输出钟声种类CHIMEUP：上音符1-3-5-і-CHIMEDOWN：下音符i-5-3-1-
7.频率范围100Hz-15kHz
8.失真度MIC：≤1%</t>
  </si>
  <si>
    <t>只</t>
  </si>
  <si>
    <t>网络化室内音箱</t>
  </si>
  <si>
    <t>1.采用自主研发的工程塑料模具倒模设计，用料环保无害，高档防水型网罩，外观美观，声音甜美。
2.醒目的数码显示屏设计，既可显示实时时钟时间，也可设定显示播放进度时间。
★3.双网络接口冗余设计，可跨网段工作。（投标时需提供设备高清图片并加盖厂家公章）
4.支持100/10Mbps自适应TCP/IP网络传输协议，内置≧2*15W高效率数字功放；
5.支持一路AUX线路输入、一路话筒输入、一路AUX线路输出，方便扩展本地其它音源广播，与本地功率扩展。
6.支持100V定压备份功能：可接入消防紧急广播、多媒体系统音频信号信号等，在断网断电故障情况下，可自动切换到100V定压备份通道。
7.具有蓝牙功能：接上网络化蓝牙麦克风控制面板后，可进行蓝牙播放；
8.具有点播功能：接上网络化点播面板，可以点播网络化广播中心的音源；</t>
  </si>
  <si>
    <t>网络化智能寻呼站</t>
  </si>
  <si>
    <t>1.采用桌面式摆放设计，铝合金高档拉丝工业面板，≥7英寸真彩液晶显示屏，图形化界面实时显示分区状态，电容式触摸屏轻松操控；
2.具有≥1个数据交换接口，支持100/10Mbps自适应TCP/IP网络传输协议；
3.内置≥3W监听扬声器，方便预听节目与对讲使用
★4.内置≥1路线路输入接口，≥1路线路输出接口，≥1路3.5mm输出接口，支持拓展外部节目源和无线话筒功能，支持本机脱离网络实现寻呼本地扩声功能，支持本地监听功能，监听音量可调；（提供设备实物功能面板图片，标识相关接口加盖厂家公章）
5.内置节目播放器，同步跟新主机上的节目源，支持本地预听主机上的节目源，支持选择任意分区播放主机上的节目歌曲；
★6.具有手动快捷按键“CALL ALL”一键全开功能，实现紧急情况一键打开全部分区，快速寻呼；（提供设备实物功能面板图片，标识相关接口加盖厂家公章）
7.具有分区编辑功能，能对全部终端设备进行分组编辑，也可以选择显示或者隐藏任意分区；
8.具有对讲功能，智能寻呼台之间、智能寻呼台和求助对讲终端之间可实现对讲功能，支持语音提示、闪光提示等功能；
9.支持输入信号优先等级设置，启用时话筒输入优先线路输入，不启用时混合输入；</t>
  </si>
  <si>
    <t>三十二路消防联动网络模块</t>
  </si>
  <si>
    <t>1.本模块为网络化公共广播系统与消防中心之间的接口，可直接安装在主机背面卡槽内，也可以通过拓展箱安装在网络可达的地方；
2.具有消防联动功能，告警自动强插；
3.具有≥32个消防触发通道、≥1路5V-24V的正极性信号或短路信号电平切换拨钮、≥2通道SC短路信号输出接口。
4.具备任意消防触发通道线路故障检测功能，自动排查系统线路故障；
5.具有两路SC短路输出接口；
6.支持任意消防触发通道的告警分区单独编辑，任意组合；
7.支持RS485通信协议，提供RS485接口，可与第三方系统通讯实现联动告警触发；
8.具有告警触发功能，≥32路消防联动网络模块进行短路触发告警，在告警时，可以通过本机EMC话筒进行广播;报警设备通道触发告警能对每个区和设置的邻区进行告警，告警撤销后能恢复到告警前的状态。
▲9.支持插卡式消防联动报警功能，支持≥32路消防通道触发报警，支持≥32路通道的线路故障检测功能，支持≥1路RS485通信协议，可与第三方系统通讯实现联动告警触发，可配置≥2种消防联动模式，并行模式或交替模式，配置≥2种消防信号类型“连续性信号或交替性信号”，交替信号周期10-120s可自由选择，可选广播报警优先或声光报警优先，广播报警时间10-60s,声光报警10-60s；（提供功能卡接口、软件功能、线路故障检测功能界面截图加盖厂家公章）</t>
  </si>
  <si>
    <t>时序电源控制器</t>
  </si>
  <si>
    <t>1.具有≥1路短路信号输入，≥1路短路信号输出，≥16路输出插座；
2.支持按顺序开启或关闭≥16路受控设备的电源；
3.支持定时器自动控制或人工控制；
4.支持插座总容量≥3.5kVA。</t>
  </si>
  <si>
    <t>智能时序电源管理器</t>
  </si>
  <si>
    <t>1.具有≥2.4 寸 LCD彩色显示屏，可显示电源电压状态、≥8路电源通道开关状态、日期和时间；
2.具有≥2路10A直通万能电源插座,≥8路16A电源输出插座，≥1路RJ45接口，≥2路RS485接口，≥1路RELAY干接点输出，≥1路I/O短路触发输入；
▲3.支持通道时间设置功能，可设置通道开启延时时间和通道关闭延时时间，调节延时时间范围为0-999秒；（提供软件功能界面截图佐证并加盖厂家公章）
▲4.支持通过触摸控制面板远程控制智能电源管理器通道全开、定时点开、编辑当前ID号，定时可设置循环与非循环≥2种模式，循坏模式按周循坏，可设置开始和结束时间，非循坏模式按时间段开启；（提供触摸控制面板软件功能界面截图佐证并加盖厂家公章）
5.支持外设按键面板和触摸控制面板远程控制智能电源管理器开关机；
6.支持输入密码进入设置界面，此功能可按需要设置为开启或关闭；
7.支持外置短路触发信号控制，其他设备可触发控制智能电源管理器开机；也可由智能电源管理器触发控制其他设备工作；
8.支持通过飞梭旋钮对设备进行设置或查看当前设备信息，支持中控系统控制，实现与中控系统的无缝连接；
9.支持设备ID号设置，可设置≥16个ID号；
10.支持RS485串口级联，可实现≥16台智能电源管理器远程集中控制。</t>
  </si>
  <si>
    <t>立式豪华型机柜</t>
  </si>
  <si>
    <t>1.符合ANSI/EIA RS-310-D、DIN41491,IEC297-2、DIN41491、PART7、GB/T3047.2-92标准。
2.兼容19英寸国际标准、公制标准和ETSI标准。
3.全包选用优质冷轧钢板制作，结构坚固，承载负荷大，完全能满足客户对此类机柜的需求。
4.板材经过严格的脱脂、酸洗、防锈磷化、纯水清洗后，静电喷塑。
5.良好的兼容性，良好的通风设计，配置有专业的散热系统和接地系统，安全可靠，能适应兼容更多的IT设备；同时安装了万向脚轮和支撑脚，移动方便，安置稳固，结构坚固。
6.机柜并柜方便、快捷。
7.配件齐全，质量可靠，上、下部走线孔配有分组盖板，前后门及侧门可容易拆装，方便工作。
8.外观：封闭焊接式设计，外观新颖高雅，美观大方，尺寸精密，极富时代气息，正门采用网格式设计，既美观又利于机器散热，机柜主体颜色有灰和黑两种；
9.结构：模块化设计，内置有层板，拼装简易，并提供了多台机柜连接一体化快捷解决方案，机柜侧面、后面均可开门，可全方位进入查看，预留有后上下线缆入口，方便线缆管理；
10.材料：采用1.0mm厚高强度优质冷轧钢板及5mm厚高强度安全钢化防爆玻璃，可有效防震，更加安全可靠；
11.散热：配备有专业的散热系统，内置有两台冷却风扇，可有效解决机柜内部散热，保护设备安全，使设备稳定在正常状态下工作；
12.地线：内置有专业的接地系统，可有效保护设备安全；
13.安装：挂装式安装，安装更加简单快捷；
14.尺寸（高× 宽×深mm）：2000×600×600</t>
  </si>
  <si>
    <t>二、前端设备</t>
  </si>
  <si>
    <t>教室</t>
  </si>
  <si>
    <t>网络化副音箱</t>
  </si>
  <si>
    <t>1.额定阻抗≥4Ω，额定功率≥15W。
2.灵敏度≥90±2dB，最大声压级≥102±2dB，有效频率范围100Hz-16kHz。</t>
  </si>
  <si>
    <t>宿舍楼</t>
  </si>
  <si>
    <t>网络化播放功放（1U）</t>
  </si>
  <si>
    <t>▲1.具有≥1块数码显示屏，≥2个RJ45通讯接口，≥1路SD卡接口，≥1路USB接口，≥1路100V音频输入口，≥1路100V音频输出口，≥1路麦克风6.35输入接口，≥1路现场监听麦克风输入口，≥1路线路输入RCA接口，≥1路线路输出RCA接口，≥1路24V触发信号凤凰插输出接口，≥1路SC触发信号凤凰插输出接口，≥1组扩展凤凰插接口。（需提供设备外观、高清接口图片佐证加盖厂家公章）
2.具有≥6个面板状态指示灯，实时显示设备状态，≥8个快捷按键，实现播放暂停、上下曲选择、音量加减调节、USB播放、音源切换，设置IP等功能。
3.内置DSP音效处理芯片，支持≥48KHZ采样率≥16bit的音频流数据解码，额定输出功率≥120W。
4.支持播放系统主机的背景音乐、紧急寻呼、告警信号，可设置≥7级优先级管理功能。
▲5.支持通过web端设置中英文语言、离线定时点功能启用或失能、100V输入（常开/备份）启用或失能、设置电容或动圈话筒类型、选择常开或自动的功放模式、设置音源优先级≥（1-3级）和默音深度范围，可设置麦克风、线路输入、网络/U盘≥3种音源。（提供软件功能界面截图佐证加盖厂家公章）
6.具有定压备份功能，内置有主备切换检测模块，在断网或断电的故障情况下，可自动切换到100V定压备份通道，主备切换过程不掉字、不卡顿。
7.支持点播功能：可以通过网络化点播面板进行点播播放网络化广播中心的音源。</t>
  </si>
  <si>
    <t>壁挂扬声器</t>
  </si>
  <si>
    <t>1.频响范围：等于或优于160Hz-18KHz;
2.灵敏度：≥89dB；
3.最大声压级：≥97dB；
4.额定功率：≥10W;
5.输入电压：70V/100V;</t>
  </si>
  <si>
    <t>1.采用高保真CD音质的解码芯片，支持≥48KHZ采样率≥16bit的MP3/WMA/PCM音频流数据解码。
2.具有≥1路RJ45网络接口，≥1路SD卡卡插，≥1路扬声器输出接口，≥1个电源指示灯（POWER），≥1个功放保护指示灯（PROTECT），≥1个压限功能指示灯（CLIP），≥1个功放输出电平指示灯（SIGNAL），≥1个网络指示灯（NETWORK），可实时查看设备运行情况。
3.具有脱机本地定时点播放功能，可备份主机定时节目存储到SD卡里，可离线定时播放节目。
4.具有时间帧同步机制，本机时钟与网络化主机时钟实时同步。
5.支持接收执行系统主机的背景音乐、定时任务、紧急寻呼、告警信号等。
6.支持WEB段远程控制修改功能，可修改设备的IP地址，子网掩码，网关，网络主机IP地址，备有网络主机IP地址，登陆功能的启用及失能，离线定时点功能的启用及失能。
7.内置高效率数字功放,定压功率输出，额定功率≥250W。</t>
  </si>
  <si>
    <t>室外（球场定向）</t>
  </si>
  <si>
    <t>一路音频输出终端</t>
  </si>
  <si>
    <t>▲1.具有≥2路RJ45网络通讯接口，≥1路EMC音频输入接口，带输入电平调节旋钮，≥1路EMC音频输出接口，≥1路线路音频6.35输出接口，≥1路告警24V电源凤凰插输出接口，≥1路告警SC短路信号凤凰插输出接口，内置≥1路监听喇叭，带监听开关旋钮和监听音量电位器调节旋钮。（提供设备前后面板高清截图佐证对应接口加盖厂家公章）
▲2.支持通过web端设置中英文语言、离线定时点功能启用或失能、设置本地网络音源优先选择，提供本地、网络、混合≥3种选择。（提供软件功能界面截图佐证加盖厂家公章）
3.具有接受主机的控制命令，并实施相应操作的功能，实现分区广播、定时广播、分区寻呼、分区告警等功能。
4.内置≥1路网络硬件音频解码模块，可连接功放拓展功率，有信号输出时指示灯亮。</t>
  </si>
  <si>
    <t>户外定向扬声器</t>
  </si>
  <si>
    <t>1.适用于公共广播和背景音乐播放。
2.声音清晰且富有层次，提供高品质的听觉体验。
3.具有显著的指向性，能实现远距离的声音传输，并精准定位，避免干扰周边环境。
4.采用全天候设计，适合户外操场.广场等各类场所使用。
性能规格：
1.喇叭单元：低音单元8"x2，中音单元x1，高音单元x1
2.额定功率(RMS)：低音单元:100Wx2，中音单元:100W，高音单元:20W
3.工作电压：100V
4.指向性角度：≤±15°
5.频响范围：100Hz~18kHz
6.灵敏度：低音：98±2dB，高音：110±2dB
7.最大声压级：低音：118±2dB，高音：130±2dB</t>
  </si>
  <si>
    <t>纯后级数字广播功放</t>
  </si>
  <si>
    <t>1.支持100V、70V定压输出；
2.具有≥1路TRS非平衡输入接口，≥1路TRS非平衡级联输出口；
3.具有≥1路XLR 平衡输入接口，≥1路XLR 平衡级联输出口；
4.支持≥5个LED指示灯，作为70V、削顶、信号、保护和超温状态显示；
5.支持输出短路、高温、直流保护并示警功能。
6.支持输出短路保护并可自动恢复功能；
7.额定输出功率：（100V）≥1500W；（70V)≥750W</t>
  </si>
  <si>
    <t>1.支持100V、70V定压输出；
2.具有≥1路TRS非平衡输入接口，≥1路TRS非平衡级联输出口；
3.具有≥1路XLR 平衡输入接口，≥1路XLR 平衡级联输出口；
4.支持≥5个LED指示灯，作为70V、削顶、信号、保护和超温状态显示；
5.支持输出短路、高温、直流保护并示警功能。
6.支持输出短路保护并可自动恢复功能；
7.额定输出功率：（100V）≥1000W；（70V)≥500W</t>
  </si>
  <si>
    <t>室外音柱</t>
  </si>
  <si>
    <t>1.频响范围：等于或优于140Hz-14KHz;
2.灵敏度：≥90dB；
3.最大声压级：≥106dB；
4.额定功率：≥40W;
5.输入电压：70V/100V。</t>
  </si>
  <si>
    <t>带前置广播功放</t>
  </si>
  <si>
    <t>1.三个话筒输入口，两个辅助输入口，一个辅助输出口。
2.100V，70V120W定压输出和4-16Ω定阻（平衡，不接地）输出。
3.有默音功能，便于插入优先广播。
4.各通道独立音量控制，高音和低音音调控制。
5.5单位LED电平表，甚易监察工作状态，输出短路保护并告警。
6.输出调整率由满载到空载，小于3dB
7.输出方式P1，70V.100V定压输出
8.辅助输出≥1V
9.输入Mic1，2，3：600Ω，≤3.3mV，不平衡 AUX1，2：10kΩ，≤300mV，不平衡
10.频响80Hz-16kHz（±3dB）
11.谐波失真&lt;1%at1kHz，1/3额定输出电压
12.信噪比Mic1，2，3：&gt;71dB AUX1，2：&gt;74dB
13.音调调节低音：±10dB（100Hz）
14.高音：±10dB（10kHz）
15.保护交流保险丝，直流输出，过载，短路。
16.默音功能Mic1输入覆盖其它输入（衰减0到-30dB）
17.电源AC220V-240V/50Hz-60Hz
18.外包装尺寸（mm）（L×W×H）520×430×195
19.机器尺寸（mm）（L×W×H）420×338×88
20.毛重10.8kg
21.净重9kg</t>
  </si>
  <si>
    <t>专业音频处理器</t>
  </si>
  <si>
    <t>1.支持≥4路模拟输入，≥8路模拟输出；
2.支持麦克风输入和线路输入自由切换；
3.每路输入支持48V幻象供电，通过网页开关控制；
4.每路输入支持电平设置、信号发生器、噪声门、延时、压限器、限幅器等功能；
5.每路输入支持反馈抑制功能，可选两档调节；
6.每路输入≥5段PEQ可调，每路输出≥32段PEQ可调；
7.支持矩阵混音功能；
8.支持TCP/IP协议，可通过网页端进行各种参数远程调节控制；
9.支持与中控系统对接，支持RS-232、RS-485、GPIO等接口；
10.支持多种模式场景预设，以及快速切换；</t>
  </si>
  <si>
    <t>8路模拟调音台</t>
  </si>
  <si>
    <t xml:space="preserve">1.支持≥6路XLR平衡单声道输入，≥2路立体声输入；
2.具有≥4路独立PAD衰减按键输入通道；
3.具有≥4路输入通道支持独立NOISE-Gate噪声门开关；
4.每个输入通道支持独立≥48V幻相电源开关；
5.输入通道支持≥3段均衡调节；
6.支持≥2组AUX SEND辅助输出；
7.内置≥100种DSP数字效果器；
8.支持≥4个话筒输入通道，每通道支持独立≥1*10段LED电平信号指示表，用于通道电平监视；
9.内置USB音频播放功能，格式包含:WAV,WMA,APE,FLAC,MP3；
10.支持双通道耳机监听；
11.支持≥2*10段点距LED电平表；
12.支持≥2路GROUP OUT编组输出；
13.支持≥双通道MAIN OUT立体声输出。   </t>
  </si>
  <si>
    <t>真分集无线话筒套装</t>
  </si>
  <si>
    <t>1.采用UHF超高频段真分集接收方式，PLL双频道锁相环回路设计；
2.具有≥5路XLR平衡输出接口，≥1路6.35mm输出接口，≥1路电平调节开关，≥4路ANT天线接口；
3.具有≥2块液晶显示屏，可显示频率、频道、静噪、电平等信息；
4.接收机及话筒具有≥2种对频模式选择，采用红外线对频，通道音量可独立调节；
5.配套≥1台接收主机，≥4只手持式话筒；
6.为确保传声器产品的性能质量和互换性，系统音频频率响应100HZ~10000HZ容差范围符合国标GB/T14198传声器通用技术条件要求，总谐波失真：≤2%,信噪比：≥61.7dB。</t>
  </si>
  <si>
    <t>八路天线分配器</t>
  </si>
  <si>
    <t>1.具有≥8个RF射频输出端口，≥2个天线输入端口，≥4个直流12V输出接口；
2.支持屏幕显示，可显示频谱扫描状态、频段范围值和增益调节数值，同时支持按键调节；
3.频率范围：等于或优于500 MHz --950MHz；
4.支持增益调节：可对≥18个独立频段输入信号进行增益补偿，增益范围等于或优于5-20dB;
5.支持频谱扫描功能：能自动扫描环境中无干扰的信号频率，扫描频率：等于或优于500 MHz --950MHz ，频普扫描频段数：≥18段，保障系统使用的稳定性。</t>
  </si>
  <si>
    <t>室外防水天线</t>
  </si>
  <si>
    <t>有源防水指向性天线技术参数：                                  天线频率范围：470--950MHz
1.天线极化方式：线性    
2.天线驻波比：&lt;2      
3.放大器增益：四档可调（-6dB/0dB/6dB/12dB)
4.放大器低噪：&lt;2.6dB
5.外部供电：6-12DCV       电流：80mA
6.连接器端口：BNC
7.指向性功能特点采用对数周期偶极振子阵列,能够在面向所需的覆盖区域时提供最佳接收效果。集成式放大器具有四档增益设置,用于补偿不同级别的同轴线缆信号损失。电路板有防水保护效果，可将天线翼叶子固定在话筒支架上或者使用集成式可旋转支架固定在墙壁上.
8.射频频率范围:470-950MHz</t>
  </si>
  <si>
    <t>室外（校道）</t>
  </si>
  <si>
    <t>1.工作电压70/100V，额定功率40W，多个配接端子，适应不同场合；
2.最大声压级达109±2dB，有效频率范围宽达140Hz~14kHz；
3.重5.5kg，配有安装支架，安装便捷；
4.全天候设计，选用防水单元，铝合金材质网罩，永不生锈；室内外均宜，，寿命长，
5.灵敏度高（93±2dB），声音清晰.明亮。</t>
  </si>
  <si>
    <t>四合院</t>
  </si>
  <si>
    <t>室外网络化防水音柱</t>
  </si>
  <si>
    <t>1.支持WEB端修改IP地址功能；
2.性能参数：最大声压级≥100dB，灵敏度高≥86dB，频响等于或优于20Hz-20kHz，失真度≤0.5%，信噪比≥70dB。
3.内置≥40W数字功放，低功耗设置；</t>
  </si>
  <si>
    <t>三、辅助设备及材料</t>
  </si>
  <si>
    <t>网络交换机</t>
  </si>
  <si>
    <t>24个10/100/1000Mbps自适应电口，2个10/100/1000Mbps光口，交换机容量52Gbps，包转发率38.69Mpps，非网管型交换机，机架式。</t>
  </si>
  <si>
    <t>16个10/100/1000Mbps自适应电口，机架式。</t>
  </si>
  <si>
    <t>8个10/100/1000M 自适应RJ45端口
支持VLAN开关可控功能
支持环路监测功能，及时反馈环路故障
支持IEEE802.3X全双工流控与Backpressure半双工流控
支持端口自动翻转（Auto MDI/MDIX）功能
支持MAC地址的自主学习与老化</t>
  </si>
  <si>
    <t>网络机柜</t>
  </si>
  <si>
    <t>9U、机架式</t>
  </si>
  <si>
    <t>6U、机架式</t>
  </si>
  <si>
    <t>水晶头</t>
  </si>
  <si>
    <t>用于制作网线组建局域网。</t>
  </si>
  <si>
    <t>盒</t>
  </si>
  <si>
    <t>超五类网线</t>
  </si>
  <si>
    <t>用于制作长网线，网络终端自带短跳线</t>
  </si>
  <si>
    <t>广播音箱线</t>
  </si>
  <si>
    <t>RVV2*2.5</t>
  </si>
  <si>
    <t>同轴馈线</t>
  </si>
  <si>
    <t>同轴线需配合BNC头焊接。</t>
  </si>
  <si>
    <t>3.5转双莲花</t>
  </si>
  <si>
    <t>3-5米，用于手机、电脑接调音台播放音乐。</t>
  </si>
  <si>
    <t>条</t>
  </si>
  <si>
    <t>PVC布线管</t>
  </si>
  <si>
    <t>25\32PVC线管、布线整洁、保护线材，JDG/KBG管。</t>
  </si>
  <si>
    <t>插线板</t>
  </si>
  <si>
    <t>6位电源插线板</t>
  </si>
  <si>
    <t>其他辅料</t>
  </si>
  <si>
    <t>BNC头、焊锡、松香、扎带、线号、防水胶布、电工胶布、标签</t>
  </si>
  <si>
    <t>教学一体机方案清单</t>
  </si>
  <si>
    <t>产品名称</t>
  </si>
  <si>
    <t xml:space="preserve">86寸智慧黑板
</t>
  </si>
  <si>
    <r>
      <rPr>
        <sz val="10"/>
        <color theme="1"/>
        <rFont val="宋体"/>
        <charset val="134"/>
      </rPr>
      <t xml:space="preserve">1.智慧黑板整机≥4200mm，高度≥1200mm；两侧黑板支持磁性教具吸附功能同时可支持普通粉笔、无尘粉笔等多种类型笔书写。
2.智慧黑板液晶显示尺寸≥86英寸，≥178°可视角度，分辨率：3840*2160 ，支持50点同时触控及书写。
3.整机屏体具有物理防蓝光，背光系统支持DC调光方式和在不同光照环境下智能亮度调节，背光无闪烁，防止眼镜疲劳。
</t>
    </r>
    <r>
      <rPr>
        <sz val="10"/>
        <rFont val="宋体"/>
        <charset val="134"/>
      </rPr>
      <t>3.整机支持纸质护眼模式，符合《GB 40070-2021儿童青少年学习用品近视防控卫生要求》。</t>
    </r>
    <r>
      <rPr>
        <sz val="10"/>
        <color theme="1"/>
        <rFont val="宋体"/>
        <charset val="134"/>
      </rPr>
      <t xml:space="preserve">
4.智慧黑板前置面板至少1个标准HDMI接口、≥2个USB3.0接口、≥1个Type-c、无线麦克风接口且前置接口面板可单独前拆。
5.智慧黑板前置物理按</t>
    </r>
    <r>
      <rPr>
        <sz val="10"/>
        <rFont val="宋体"/>
        <charset val="134"/>
      </rPr>
      <t>键可实现</t>
    </r>
    <r>
      <rPr>
        <sz val="10"/>
        <color theme="1"/>
        <rFont val="宋体"/>
        <charset val="134"/>
      </rPr>
      <t>录课、音量加减、窗口关闭、触控开关、及电脑还原等功能。（需提供CMA或CNAS认证检测机构出具的检测报告）
7.智慧黑板具有≥1900W像素摄像头，支持搭配AI软件实现自动点名点数及巡课功能。
8.智慧黑板内置非独立外扩展的8阵列麦克风，拾音角度≥180°,可用于对教室环境音频进行采集、远程喊话，拾音距离≥12m;支持标准、教室、影音等多种音效模式。
9.为满足教学扩声需求，智慧黑板采用采用针孔阵列发声设计，2.2声道音箱6个发声单元，峰值功率≥80W。
12.整机内置无线网接发模块，可作网络连接及AP热点使用，有线和无线可同时接入，多个用户同时连接使用。
13.整机具备屏体温度实时监控、高温预警及断电保护等功能。 
14.内置电脑CPU采用Intel第12代以上I5处理器；内存：≥16G DDR4；硬盘：≥512G SSD固态硬盘； 
15.内置电脑具备6个USB接口；具有独立非外扩展的视频输出接口：≥1路HDMI ；≥1路DP等。
教学应用软件:
1.内置专属教学系统，通过滑动桌面可实现windows系统和教学系统的切换。
2.具备AI教学管理功能包括AI一键备课、教学资源、课程设计等教学功能模块。
3.AI备课：支持一句话生成课件或根据知识点、教材章节目录选择对应的教学内容，选择所需教学模块后可快速生成课件，支持生成教学大纲且大纲内容支持自定义修改。
4.教师课件可保存到云盘空间，云盘存储空间不少于200GB存储容量。
5.授课：提供常用教学工具如放大镜、尺规、音标、拼音、函数、钢琴等支持如批注、擦除等功能。
6.交互平板左右两侧可提供教学应用的软件快捷键，如打开/关闭展台，打开/返回桌面、屏幕显示下移半屏模式、多屏互动等常用教学工具；
7.交互平板具有快捷应用悬浮菜单，两指可快速调用悬浮菜单，可添加多个常用教学授课工具（书写笔、AI互动软件）等。
8.思维导图：提供多种思维导图模板如逻辑图、鱼骨图、组织结构图，可增删或拖拽编辑内容、节点，并支持在节点上插入课件页面、图片、音视频、文档等附件、及网页链接等；
9.学科工具：提供12门以上学科工具包含视频、文字、图片、动态教具、动态课件等内容；
10.书写工具：提供硬笔、智能笔、粉笔等多种书写工具。通过智能笔可识别平面图形；通过手势笔可实现书写、擦除、前后翻页，聚光灯，放大镜等功能，
11.为方便教师与学生了解实时新闻与科教咨询提供专属影音播放平台，可播放新闻、德育、音乐、体育、科教、法治、军事等视频咨询。</t>
    </r>
  </si>
  <si>
    <t>视频展台</t>
  </si>
  <si>
    <t xml:space="preserve">
1、视频展台摄像头≥1600万像素，12倍数字变焦，内置拾音麦克风支持壁挂和台式两种安装方式。
2、视频展台采用USB 5V供电，有LED补光灯。
3、视频展台软件具备AI拍照的功能，实时教学内容展示，支持批注、缩放、旋转、保存分享、连拍等操作。
4、视频展台具备二维码扫码功能，通过扫描二维码可识别二维码上的内容。
5、为方便教师授课视频展台软件支持六张以上图片同屏对比，可在任意区域内批注书写，并可对单张图片进行旋转、全屏、缩放、删除等操作。</t>
  </si>
  <si>
    <t>电子教鞭</t>
  </si>
  <si>
    <t>1.电子教鞭笔身长度不低于 15cm，并支持金属及黑板磁吸功能；
2. 电子教鞭采用无线通信技术，标配无线接收器，有效传输距离不低于 15 米；
3. 电子教鞭可进行 4 段式自由伸缩，伸缩长度可达30cm； 笔身功能按键可实现PPT翻页，激光灯指示和返回桌面等功能；
4. 笔身采用 Type-c 接口充电，具有自动休眠节电功能；</t>
  </si>
  <si>
    <t>多媒体管理平台</t>
  </si>
  <si>
    <t>1、设备总览：多媒体管理平台只需接入互联网，管理员即在后台可通过PC端和移动端对教室多媒体设备进行远程管理。查看本校园内所有设备的状态，包括设备总数、在线设备数量、设备异常数量等方便管理。
2、远程巡课：支持按地点或按班级进行线上巡课可查看选定设备摄像头画面和桌面画面，支持巡课画面录制、巡课备注、教学评价、喊话等功能。
3、设备控制：对选定的受控设备可批量进行开机、关机、重启、屏幕锁定、音量调节等功能。 
4、数据分析：可以从设备使用数据日开机时长、常用软件（软件活跃度、累计使用时长、设备列表）、教学应用（课件、课堂评价新增趋势、设备列表）、教室使用数据（学科日均使用时长和次数、教师列表）等方面进行查看。
5、信息发布：本地无需部署直播服务器云端直接开启直播； 可预约直播，选择日期、时间进行预约；直播开始时，接收端弹出10秒倒计时提醒，直播时间结束时，自动关闭直播； 
6、设备运维：有运维看板功能，可查看设备告警看板包括CPU、内存及硬盘告警等；可远程对设备进行系统备份、系统还原、设备检测等操作；能够很好的帮助计算机抵御病毒入侵以及人为系统的破坏；支持系统穿透，设置系统保护后，设备在设置时间段可对教学软件进行升级更新；支持弹窗拦截及白名单管理等功能。</t>
  </si>
  <si>
    <t>安装调试</t>
  </si>
  <si>
    <t>含原有旧设备拆除及新设备安装所需配件全部辅材配件，包含配备电源线、视频、音频信号线、网络线等各类安装必要线材、耗材，安装符合安全规范，费用含货物中转、到校运输、安装、教师应用提高培训等；含所有班级多媒体上并完成注册调试。</t>
  </si>
  <si>
    <t>智能扩声系统</t>
  </si>
  <si>
    <t>音频主机</t>
  </si>
  <si>
    <t>1、音频处理部分和数字功率放大器部分采用一体式设计；
2、主机内置4核国产高速核心处理芯片，64bit处理内核，主频≥1GHz,最大主频1.3GHz；
3、麦克风输入：2路48V幻象供电的麦克风输入，幻象供电可软件开关；
4、数字音频输入/输出：1个USB立体声输入/输出接口；1个智能阵列麦克风信号输入接口；
5、模拟音频输入：2路差分信号输入，1个3.5mm立体声输入；
6、模拟音频输出：2路差分信号输出，1个3.5mm立体声输出；
7、扬声器输出及功率：2*75W/4Ω
8、内置功放数量及功率：1*75W/4Ω数字功放 
★9、输入通道：输入通道可定义包括：麦克直通、远场麦、无线\手持、互动、课件\音乐；输入通道延时0-255ms可调；可支持无线手持麦克风与吊麦无缝衔接；输入通道支持30段图示均衡器及8段参数均衡器可调；
10、增益调节：支持麦克风ADC增益0到46.5dB可调；支持噪声抑制有0到18等级可调，混响抑制0到4级可调，扩声还原度0到10级可调；
11、AI回声消除（AEC）：回音消除尾音长度不高于512ms，回声消除幅度不低于60dB,收敛速度不小于100dB/S，AEC有不低于16等级可调；
12、AI反馈抑制（AFC）：反馈抑制效果器支持控制开关，并且支持不少于16段自适应频率滤波器；反馈抑制频率可手动调整；反馈抑制效果器可有效提升传声增益幅度：≥18dB；
13、自动增益控制（AGC）：增益控制幅度-24dB到24dB可调，并可开关自动增益控制功能；
14、AI智能降噪（ANS）：内置AI智能降噪算法，有效降低和滤除教室内常见稳态噪声，同时还可有效降低和滤除教室内瞬态噪声（如鼓掌、敲击桌面、走路等瞬态噪音），最大噪声抑制幅度≥36dB
15、一键AI自适应系统调音：调试软件支持一键AI自适应声场调音，简单高效。用户仅需按下设备上的一键按钮，主机即刻操作音箱发出调试声音，调试完成后自动终止。主机软件直观显示房间内吊麦及音箱数量，明确展示调音结果。在调音失败情况下，系统AI立即分析失败原因（如麦克风或音箱连接错误，环境噪音或室内混响），为调试者提供智能参考。通过一键设计，为用户提供更为便捷的声场调音体验；
16、音频矩阵系统
高度灵活性：设备内置高度可配置的音频矩阵，满足不同场景的复杂音频需求。每一输入通道均可添加回声消除信号和本地扩声信号。独立混音矩阵控制：每一输出通道都具有独立的混音矩阵开关，使用户能够实现对各通道音频的个性化混音设置；精细音量调控： 设备支持独立的混音矩阵音量设置，提供广泛的音量调节范围，从-72dB到12dB。可根据具体需要在不同环境中精确调整音量，实现最佳音频效果；
★17、AI智能声环境检测： 设备支持主机软件，实时获取房间的声学参数，包括环境噪音、信噪比、混响时间；
18、配隐藏布线挡板，提高布线美观性.</t>
  </si>
  <si>
    <t>拾音麦克风</t>
  </si>
  <si>
    <t>1、采用专业的分体化设计，模组化可换接的心形指向音头
2、麦克风管身为黄铜打造
3、抗手机、电磁、高频干扰
4、换能方式：电容式
5、频率响应：20Hz~20KHz
6、输出阻抗：≦150Ω
7、灵敏度：-34dB（±2dB）
8、最高声压级：130dB SPL
9、信噪比：65dB,1kHz @ 1Pa
10、供电电压：幻象48V
11、拾音范围：吊麦有效半径5米 最大半径8米 能覆盖全部讲台
12、为了保证设备使用的兼容性，该产品与 “智能语音系统”为同一品牌。</t>
  </si>
  <si>
    <t>扩声音响</t>
  </si>
  <si>
    <t>1、额定功率:20W-60W
2、灵敏度: 88dB
3、频率响应:100Hz-20KHZ
4、阻抗: 6Ω
5、高音单元:1×1吋“丝膜高音”
6、低音单元:1×4.5吋
7、材质: 木箱
8、无源/有源: 无源
9、为了保证设备使用的兼容性，该产品与 “智能语音系统”为同一品牌。</t>
  </si>
  <si>
    <t xml:space="preserve">总计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</si>
</sst>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Red]\(0\)"/>
    <numFmt numFmtId="178" formatCode="0.00_ "/>
  </numFmts>
  <fonts count="61">
    <font>
      <sz val="11"/>
      <color theme="1"/>
      <name val="宋体"/>
      <charset val="162"/>
      <scheme val="minor"/>
    </font>
    <font>
      <sz val="9"/>
      <color theme="1"/>
      <name val="微软雅黑"/>
      <charset val="134"/>
    </font>
    <font>
      <b/>
      <sz val="16"/>
      <color theme="1"/>
      <name val="黑体"/>
      <charset val="134"/>
    </font>
    <font>
      <b/>
      <sz val="20"/>
      <color theme="1"/>
      <name val="宋体"/>
      <charset val="134"/>
      <scheme val="minor"/>
    </font>
    <font>
      <sz val="10"/>
      <color theme="1"/>
      <name val="宋体"/>
      <charset val="134"/>
      <scheme val="minor"/>
    </font>
    <font>
      <b/>
      <sz val="10"/>
      <name val="宋体"/>
      <charset val="134"/>
    </font>
    <font>
      <b/>
      <sz val="10"/>
      <color theme="1"/>
      <name val="宋体"/>
      <charset val="134"/>
    </font>
    <font>
      <sz val="10"/>
      <color theme="1"/>
      <name val="宋体"/>
      <charset val="134"/>
    </font>
    <font>
      <sz val="10"/>
      <name val="宋体"/>
      <charset val="134"/>
    </font>
    <font>
      <sz val="10"/>
      <color rgb="FFFF0000"/>
      <name val="宋体"/>
      <charset val="134"/>
    </font>
    <font>
      <b/>
      <sz val="10.5"/>
      <name val="宋体"/>
      <charset val="134"/>
      <scheme val="minor"/>
    </font>
    <font>
      <sz val="10.5"/>
      <name val="宋体"/>
      <charset val="134"/>
    </font>
    <font>
      <b/>
      <sz val="16"/>
      <name val="黑体"/>
      <charset val="134"/>
    </font>
    <font>
      <sz val="18"/>
      <name val="宋体"/>
      <charset val="134"/>
    </font>
    <font>
      <b/>
      <sz val="10"/>
      <name val="宋体"/>
      <charset val="134"/>
      <scheme val="minor"/>
    </font>
    <font>
      <sz val="10.5"/>
      <name val="宋体"/>
      <charset val="134"/>
      <scheme val="minor"/>
    </font>
    <font>
      <sz val="10"/>
      <name val="宋体"/>
      <charset val="134"/>
      <scheme val="minor"/>
    </font>
    <font>
      <b/>
      <sz val="16"/>
      <color theme="1"/>
      <name val="宋体"/>
      <charset val="134"/>
      <scheme val="minor"/>
    </font>
    <font>
      <b/>
      <sz val="11"/>
      <color theme="1"/>
      <name val="宋体"/>
      <charset val="134"/>
      <scheme val="minor"/>
    </font>
    <font>
      <sz val="11"/>
      <color theme="1"/>
      <name val="宋体"/>
      <charset val="134"/>
      <scheme val="minor"/>
    </font>
    <font>
      <b/>
      <sz val="11"/>
      <color rgb="FF0070C0"/>
      <name val="宋体"/>
      <charset val="134"/>
      <scheme val="minor"/>
    </font>
    <font>
      <b/>
      <sz val="16"/>
      <color rgb="FF0070C0"/>
      <name val="宋体"/>
      <charset val="134"/>
      <scheme val="minor"/>
    </font>
    <font>
      <b/>
      <sz val="10"/>
      <color theme="1"/>
      <name val="宋体"/>
      <charset val="134"/>
      <scheme val="minor"/>
    </font>
    <font>
      <b/>
      <sz val="10"/>
      <color rgb="FF0070C0"/>
      <name val="宋体"/>
      <charset val="134"/>
      <scheme val="minor"/>
    </font>
    <font>
      <sz val="10"/>
      <color rgb="FF0070C0"/>
      <name val="宋体"/>
      <charset val="134"/>
      <scheme val="minor"/>
    </font>
    <font>
      <sz val="10"/>
      <name val="Times New Roman"/>
      <charset val="134"/>
    </font>
    <font>
      <b/>
      <sz val="10"/>
      <name val="黑体"/>
      <charset val="134"/>
    </font>
    <font>
      <sz val="10"/>
      <name val="黑体"/>
      <charset val="134"/>
    </font>
    <font>
      <sz val="16"/>
      <color theme="1"/>
      <name val="方正小标宋简体"/>
      <charset val="134"/>
    </font>
    <font>
      <sz val="12"/>
      <name val="宋体"/>
      <charset val="134"/>
    </font>
    <font>
      <sz val="11"/>
      <color rgb="FF000000"/>
      <name val="宋体"/>
      <charset val="134"/>
    </font>
    <font>
      <b/>
      <sz val="12"/>
      <name val="宋体"/>
      <charset val="134"/>
    </font>
    <font>
      <sz val="12"/>
      <color rgb="FFFF0000"/>
      <name val="宋体"/>
      <charset val="134"/>
    </font>
    <font>
      <sz val="11"/>
      <name val="宋体"/>
      <charset val="134"/>
    </font>
    <font>
      <sz val="9"/>
      <color rgb="FF000000"/>
      <name val="宋体"/>
      <charset val="134"/>
    </font>
    <font>
      <sz val="11"/>
      <color rgb="FFFF0000"/>
      <name val="宋体"/>
      <charset val="134"/>
    </font>
    <font>
      <b/>
      <sz val="11"/>
      <color rgb="FF000000"/>
      <name val="宋体"/>
      <charset val="134"/>
    </font>
    <font>
      <sz val="9"/>
      <color theme="1"/>
      <name val="宋体"/>
      <charset val="134"/>
      <scheme val="minor"/>
    </font>
    <font>
      <b/>
      <sz val="1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19" fillId="0" borderId="0" applyFont="0" applyFill="0" applyBorder="0" applyAlignment="0" applyProtection="0">
      <alignment vertical="center"/>
    </xf>
    <xf numFmtId="176"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9" fillId="5" borderId="15"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6" applyNumberFormat="0" applyFill="0" applyAlignment="0" applyProtection="0">
      <alignment vertical="center"/>
    </xf>
    <xf numFmtId="0" fontId="46" fillId="0" borderId="16" applyNumberFormat="0" applyFill="0" applyAlignment="0" applyProtection="0">
      <alignment vertical="center"/>
    </xf>
    <xf numFmtId="0" fontId="47" fillId="0" borderId="17" applyNumberFormat="0" applyFill="0" applyAlignment="0" applyProtection="0">
      <alignment vertical="center"/>
    </xf>
    <xf numFmtId="0" fontId="47" fillId="0" borderId="0" applyNumberFormat="0" applyFill="0" applyBorder="0" applyAlignment="0" applyProtection="0">
      <alignment vertical="center"/>
    </xf>
    <xf numFmtId="0" fontId="48" fillId="6" borderId="18" applyNumberFormat="0" applyAlignment="0" applyProtection="0">
      <alignment vertical="center"/>
    </xf>
    <xf numFmtId="0" fontId="49" fillId="7" borderId="19" applyNumberFormat="0" applyAlignment="0" applyProtection="0">
      <alignment vertical="center"/>
    </xf>
    <xf numFmtId="0" fontId="50" fillId="7" borderId="18" applyNumberFormat="0" applyAlignment="0" applyProtection="0">
      <alignment vertical="center"/>
    </xf>
    <xf numFmtId="0" fontId="51" fillId="8" borderId="20" applyNumberFormat="0" applyAlignment="0" applyProtection="0">
      <alignment vertical="center"/>
    </xf>
    <xf numFmtId="0" fontId="52" fillId="0" borderId="21" applyNumberFormat="0" applyFill="0" applyAlignment="0" applyProtection="0">
      <alignment vertical="center"/>
    </xf>
    <xf numFmtId="0" fontId="53" fillId="0" borderId="22" applyNumberFormat="0" applyFill="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8" fillId="4" borderId="0" applyNumberFormat="0" applyBorder="0" applyAlignment="0" applyProtection="0">
      <alignment vertical="center"/>
    </xf>
    <xf numFmtId="0" fontId="58"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8" fillId="24" borderId="0" applyNumberFormat="0" applyBorder="0" applyAlignment="0" applyProtection="0">
      <alignment vertical="center"/>
    </xf>
    <xf numFmtId="0" fontId="58" fillId="3"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59" fillId="0" borderId="0">
      <alignment vertical="center"/>
    </xf>
    <xf numFmtId="0" fontId="29" fillId="0" borderId="0"/>
    <xf numFmtId="0" fontId="19" fillId="0" borderId="0">
      <alignment vertical="center"/>
    </xf>
    <xf numFmtId="0" fontId="19" fillId="0" borderId="0"/>
    <xf numFmtId="0" fontId="19" fillId="0" borderId="0">
      <alignment vertical="center"/>
    </xf>
    <xf numFmtId="0" fontId="30" fillId="0" borderId="0">
      <protection locked="0"/>
    </xf>
    <xf numFmtId="0" fontId="19" fillId="0" borderId="0"/>
    <xf numFmtId="0" fontId="60" fillId="0" borderId="0"/>
    <xf numFmtId="176" fontId="19" fillId="0" borderId="0" applyFont="0" applyFill="0" applyBorder="0" applyAlignment="0" applyProtection="0">
      <alignment vertical="center"/>
    </xf>
  </cellStyleXfs>
  <cellXfs count="175">
    <xf numFmtId="0" fontId="0" fillId="0" borderId="0" xfId="0"/>
    <xf numFmtId="0" fontId="1" fillId="0" borderId="0" xfId="0" applyFont="1" applyFill="1" applyAlignment="1">
      <alignment horizontal="center" vertical="center" wrapText="1"/>
    </xf>
    <xf numFmtId="0" fontId="1" fillId="0" borderId="0" xfId="0" applyFont="1" applyFill="1" applyAlignment="1">
      <alignment horizontal="left" vertical="top"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left" vertical="top" wrapText="1"/>
    </xf>
    <xf numFmtId="0" fontId="9" fillId="0" borderId="2"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8" fillId="0" borderId="0" xfId="0" applyNumberFormat="1" applyFont="1" applyFill="1" applyAlignment="1" applyProtection="1">
      <alignment vertical="center"/>
      <protection locked="0"/>
    </xf>
    <xf numFmtId="0" fontId="10" fillId="0" borderId="0" xfId="0" applyFont="1" applyFill="1" applyAlignment="1">
      <alignment horizontal="center" vertical="center" wrapText="1"/>
    </xf>
    <xf numFmtId="0" fontId="11" fillId="0" borderId="0" xfId="0" applyFont="1" applyFill="1" applyAlignment="1">
      <alignment vertical="center"/>
    </xf>
    <xf numFmtId="0" fontId="8" fillId="0" borderId="0" xfId="0" applyNumberFormat="1" applyFont="1" applyFill="1" applyAlignment="1" applyProtection="1">
      <alignment horizontal="center" vertical="center" wrapText="1"/>
      <protection locked="0"/>
    </xf>
    <xf numFmtId="0" fontId="8" fillId="0" borderId="0" xfId="0" applyNumberFormat="1" applyFont="1" applyFill="1" applyAlignment="1" applyProtection="1">
      <alignment horizontal="left" vertical="center" wrapText="1"/>
      <protection locked="0"/>
    </xf>
    <xf numFmtId="0" fontId="8" fillId="0" borderId="0" xfId="0" applyNumberFormat="1" applyFont="1" applyFill="1" applyAlignment="1" applyProtection="1">
      <alignment vertical="center" wrapText="1"/>
      <protection locked="0"/>
    </xf>
    <xf numFmtId="0" fontId="5" fillId="0" borderId="0" xfId="0" applyNumberFormat="1" applyFont="1" applyFill="1" applyAlignment="1" applyProtection="1">
      <alignment horizontal="left" vertical="center" wrapText="1"/>
      <protection locked="0"/>
    </xf>
    <xf numFmtId="0" fontId="12" fillId="0" borderId="0" xfId="0" applyNumberFormat="1" applyFont="1" applyFill="1" applyAlignment="1" applyProtection="1">
      <alignment horizontal="center" vertical="center" wrapText="1"/>
      <protection locked="0"/>
    </xf>
    <xf numFmtId="0" fontId="13" fillId="0" borderId="0" xfId="0" applyNumberFormat="1" applyFont="1" applyFill="1" applyBorder="1" applyAlignment="1" applyProtection="1">
      <alignment horizontal="center" vertical="center" wrapText="1"/>
      <protection locked="0"/>
    </xf>
    <xf numFmtId="0" fontId="13" fillId="0" borderId="0" xfId="0" applyNumberFormat="1" applyFont="1" applyFill="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1" fillId="0" borderId="0" xfId="0" applyNumberFormat="1" applyFont="1" applyFill="1" applyAlignment="1" applyProtection="1">
      <alignment vertical="center" wrapText="1"/>
      <protection locked="0"/>
    </xf>
    <xf numFmtId="0" fontId="15" fillId="0" borderId="0" xfId="0" applyFont="1" applyFill="1" applyAlignment="1">
      <alignment vertical="center" wrapText="1"/>
    </xf>
    <xf numFmtId="0" fontId="11" fillId="0" borderId="0" xfId="0" applyNumberFormat="1" applyFont="1" applyFill="1" applyAlignment="1" applyProtection="1">
      <alignment vertical="center"/>
      <protection locked="0"/>
    </xf>
    <xf numFmtId="0" fontId="5" fillId="0" borderId="2" xfId="0" applyNumberFormat="1" applyFont="1" applyFill="1" applyBorder="1" applyAlignment="1" applyProtection="1">
      <alignment horizontal="left" vertical="center" wrapText="1"/>
      <protection locked="0"/>
    </xf>
    <xf numFmtId="0" fontId="5"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left" vertical="center" wrapText="1"/>
    </xf>
    <xf numFmtId="0" fontId="8" fillId="0" borderId="2" xfId="0" applyNumberFormat="1" applyFont="1" applyFill="1" applyBorder="1" applyAlignment="1" applyProtection="1">
      <alignment horizontal="center" vertical="center" wrapText="1"/>
      <protection locked="0"/>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center" wrapText="1"/>
      <protection locked="0"/>
    </xf>
    <xf numFmtId="0" fontId="8" fillId="0" borderId="2" xfId="0" applyFont="1" applyFill="1" applyBorder="1" applyAlignment="1">
      <alignment horizontal="left" vertical="center"/>
    </xf>
    <xf numFmtId="0" fontId="16" fillId="0" borderId="2" xfId="0" applyFont="1" applyFill="1" applyBorder="1" applyAlignment="1">
      <alignment horizontal="center" vertical="center"/>
    </xf>
    <xf numFmtId="0" fontId="8" fillId="0" borderId="2" xfId="49" applyNumberFormat="1" applyFont="1" applyFill="1" applyBorder="1" applyAlignment="1">
      <alignment horizontal="center" vertical="center" wrapText="1"/>
    </xf>
    <xf numFmtId="0" fontId="16" fillId="0" borderId="2" xfId="60"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protection locked="0"/>
    </xf>
    <xf numFmtId="0" fontId="16" fillId="0" borderId="2" xfId="56" applyFont="1" applyFill="1" applyBorder="1" applyAlignment="1">
      <alignment horizontal="left" vertical="center" wrapText="1"/>
    </xf>
    <xf numFmtId="0" fontId="8" fillId="0" borderId="2" xfId="55" applyFont="1" applyFill="1" applyBorder="1" applyAlignment="1">
      <alignment horizontal="center" vertical="center" wrapText="1"/>
    </xf>
    <xf numFmtId="177" fontId="8" fillId="0" borderId="2" xfId="49" applyNumberFormat="1" applyFont="1" applyFill="1" applyBorder="1" applyAlignment="1">
      <alignment horizontal="center" vertical="center" wrapText="1"/>
    </xf>
    <xf numFmtId="177" fontId="8" fillId="0" borderId="2" xfId="49" applyNumberFormat="1" applyFont="1" applyFill="1" applyBorder="1" applyAlignment="1">
      <alignment horizontal="left" vertical="center" wrapText="1"/>
    </xf>
    <xf numFmtId="0" fontId="8" fillId="0" borderId="2" xfId="60"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16" fillId="0" borderId="2" xfId="55"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NumberFormat="1" applyFont="1" applyFill="1" applyBorder="1" applyAlignment="1" applyProtection="1">
      <alignment vertical="center" wrapText="1"/>
      <protection locked="0"/>
    </xf>
    <xf numFmtId="0" fontId="17" fillId="0" borderId="0" xfId="55" applyFont="1">
      <alignment vertical="center"/>
    </xf>
    <xf numFmtId="0" fontId="18" fillId="0" borderId="0" xfId="55" applyFont="1">
      <alignment vertical="center"/>
    </xf>
    <xf numFmtId="0" fontId="4" fillId="0" borderId="0" xfId="55" applyFont="1">
      <alignment vertical="center"/>
    </xf>
    <xf numFmtId="0" fontId="4" fillId="0" borderId="0" xfId="55" applyFont="1" applyAlignment="1">
      <alignment vertical="center" wrapText="1"/>
    </xf>
    <xf numFmtId="0" fontId="19" fillId="0" borderId="0" xfId="55">
      <alignment vertical="center"/>
    </xf>
    <xf numFmtId="0" fontId="19" fillId="0" borderId="0" xfId="55" applyAlignment="1">
      <alignment horizontal="left" vertical="center"/>
    </xf>
    <xf numFmtId="0" fontId="19" fillId="0" borderId="0" xfId="55" applyAlignment="1">
      <alignment horizontal="center" vertical="center" wrapText="1"/>
    </xf>
    <xf numFmtId="0" fontId="20" fillId="0" borderId="0" xfId="55" applyFont="1">
      <alignment vertical="center"/>
    </xf>
    <xf numFmtId="0" fontId="12" fillId="0" borderId="0" xfId="55" applyFont="1" applyBorder="1" applyAlignment="1">
      <alignment horizontal="center" vertical="center" wrapText="1"/>
    </xf>
    <xf numFmtId="0" fontId="12" fillId="0" borderId="0" xfId="55" applyFont="1" applyBorder="1" applyAlignment="1">
      <alignment horizontal="left" vertical="center" wrapText="1"/>
    </xf>
    <xf numFmtId="0" fontId="21" fillId="0" borderId="0" xfId="55" applyFont="1">
      <alignment vertical="center"/>
    </xf>
    <xf numFmtId="0" fontId="16" fillId="0" borderId="0" xfId="55" applyFont="1" applyBorder="1" applyAlignment="1">
      <alignment horizontal="center" vertical="center" wrapText="1"/>
    </xf>
    <xf numFmtId="0" fontId="14" fillId="0" borderId="2" xfId="55" applyFont="1" applyBorder="1" applyAlignment="1">
      <alignment horizontal="center" vertical="center"/>
    </xf>
    <xf numFmtId="0" fontId="14" fillId="0" borderId="2" xfId="55" applyFont="1" applyBorder="1" applyAlignment="1">
      <alignment horizontal="left" vertical="center"/>
    </xf>
    <xf numFmtId="0" fontId="22" fillId="0" borderId="2" xfId="55" applyFont="1" applyBorder="1" applyAlignment="1">
      <alignment horizontal="center" vertical="center" wrapText="1"/>
    </xf>
    <xf numFmtId="0" fontId="4" fillId="0" borderId="2" xfId="55" applyFont="1" applyBorder="1" applyAlignment="1">
      <alignment horizontal="center" vertical="center" wrapText="1"/>
    </xf>
    <xf numFmtId="0" fontId="23" fillId="0" borderId="0" xfId="55" applyFont="1">
      <alignment vertical="center"/>
    </xf>
    <xf numFmtId="0" fontId="16" fillId="0" borderId="2" xfId="55" applyFont="1" applyBorder="1" applyAlignment="1">
      <alignment horizontal="center" vertical="center" wrapText="1"/>
    </xf>
    <xf numFmtId="0" fontId="16" fillId="0" borderId="2" xfId="55" applyFont="1" applyBorder="1" applyAlignment="1">
      <alignment horizontal="left" vertical="center" wrapText="1"/>
    </xf>
    <xf numFmtId="0" fontId="24" fillId="0" borderId="0" xfId="55" applyFont="1" applyAlignment="1">
      <alignment vertical="center" wrapText="1"/>
    </xf>
    <xf numFmtId="0" fontId="16" fillId="0" borderId="2" xfId="55" applyFont="1" applyBorder="1" applyAlignment="1">
      <alignment horizontal="center" vertical="center"/>
    </xf>
    <xf numFmtId="0" fontId="25" fillId="2" borderId="2" xfId="55" applyFont="1" applyFill="1" applyBorder="1" applyAlignment="1">
      <alignment horizontal="center" vertical="center" wrapText="1"/>
    </xf>
    <xf numFmtId="0" fontId="8" fillId="2" borderId="2" xfId="55" applyFont="1" applyFill="1" applyBorder="1" applyAlignment="1">
      <alignment horizontal="left" vertical="center" wrapText="1"/>
    </xf>
    <xf numFmtId="0" fontId="8" fillId="2" borderId="2" xfId="55" applyFont="1" applyFill="1" applyBorder="1" applyAlignment="1">
      <alignment horizontal="center" vertical="center" wrapText="1"/>
    </xf>
    <xf numFmtId="0" fontId="25" fillId="2" borderId="2" xfId="55" applyFont="1" applyFill="1" applyBorder="1" applyAlignment="1">
      <alignment horizontal="left" vertical="center" wrapText="1"/>
    </xf>
    <xf numFmtId="0" fontId="4" fillId="0" borderId="2" xfId="55" applyFont="1" applyBorder="1" applyAlignment="1">
      <alignment horizontal="center" vertical="center"/>
    </xf>
    <xf numFmtId="0" fontId="4" fillId="0" borderId="2" xfId="55" applyFont="1" applyBorder="1">
      <alignment vertical="center"/>
    </xf>
    <xf numFmtId="0" fontId="12" fillId="0" borderId="4" xfId="55" applyFont="1" applyBorder="1" applyAlignment="1">
      <alignment horizontal="center" vertical="center" wrapText="1"/>
    </xf>
    <xf numFmtId="0" fontId="12" fillId="0" borderId="0" xfId="55" applyFont="1" applyAlignment="1">
      <alignment horizontal="center" vertical="center" wrapText="1"/>
    </xf>
    <xf numFmtId="0" fontId="12" fillId="0" borderId="0" xfId="55" applyFont="1" applyAlignment="1">
      <alignment horizontal="left" vertical="center" wrapText="1"/>
    </xf>
    <xf numFmtId="0" fontId="26" fillId="0" borderId="4" xfId="55" applyFont="1" applyBorder="1" applyAlignment="1">
      <alignment horizontal="center" vertical="center" wrapText="1"/>
    </xf>
    <xf numFmtId="0" fontId="26" fillId="0" borderId="0" xfId="55" applyFont="1" applyAlignment="1">
      <alignment horizontal="center" vertical="center" wrapText="1"/>
    </xf>
    <xf numFmtId="0" fontId="26" fillId="0" borderId="0" xfId="55" applyFont="1" applyAlignment="1">
      <alignment horizontal="left" vertical="center" wrapText="1"/>
    </xf>
    <xf numFmtId="0" fontId="27" fillId="0" borderId="0" xfId="55" applyFont="1" applyAlignment="1">
      <alignment horizontal="center" vertical="center" wrapText="1"/>
    </xf>
    <xf numFmtId="0" fontId="16" fillId="0" borderId="2" xfId="55" applyFont="1" applyBorder="1" applyAlignment="1">
      <alignment horizontal="left" vertical="center"/>
    </xf>
    <xf numFmtId="0" fontId="24" fillId="0" borderId="0" xfId="55" applyFont="1">
      <alignment vertical="center"/>
    </xf>
    <xf numFmtId="0" fontId="19" fillId="0" borderId="2" xfId="55" applyBorder="1" applyAlignment="1">
      <alignment horizontal="center" vertical="center" wrapText="1"/>
    </xf>
    <xf numFmtId="0" fontId="28" fillId="0" borderId="0" xfId="0" applyFont="1" applyAlignment="1">
      <alignment horizontal="center"/>
    </xf>
    <xf numFmtId="0" fontId="0" fillId="0" borderId="0" xfId="0" applyAlignment="1">
      <alignment horizontal="center" vertical="center"/>
    </xf>
    <xf numFmtId="0" fontId="18" fillId="0" borderId="2" xfId="0" applyFont="1" applyBorder="1" applyAlignment="1">
      <alignment horizontal="center" vertical="center"/>
    </xf>
    <xf numFmtId="0" fontId="0" fillId="0" borderId="2" xfId="0" applyBorder="1" applyAlignment="1">
      <alignment horizontal="center" vertical="center"/>
    </xf>
    <xf numFmtId="0" fontId="19" fillId="0" borderId="2" xfId="0" applyFont="1" applyBorder="1" applyAlignment="1">
      <alignment horizontal="center" vertical="center"/>
    </xf>
    <xf numFmtId="0" fontId="0" fillId="0" borderId="3" xfId="0" applyBorder="1" applyAlignment="1">
      <alignment horizontal="center" vertical="center"/>
    </xf>
    <xf numFmtId="0" fontId="19" fillId="0" borderId="3" xfId="0" applyFont="1" applyBorder="1" applyAlignment="1">
      <alignment horizontal="center" vertical="center"/>
    </xf>
    <xf numFmtId="0" fontId="18" fillId="0" borderId="3" xfId="0" applyFont="1" applyBorder="1" applyAlignment="1">
      <alignment horizontal="center" vertical="center"/>
    </xf>
    <xf numFmtId="0" fontId="0" fillId="0" borderId="3" xfId="0" applyBorder="1"/>
    <xf numFmtId="0" fontId="29" fillId="0" borderId="0" xfId="0" applyFont="1" applyFill="1" applyBorder="1" applyAlignment="1">
      <alignment vertical="center"/>
    </xf>
    <xf numFmtId="0" fontId="30" fillId="0" borderId="0" xfId="0" applyFont="1" applyFill="1" applyBorder="1" applyAlignment="1">
      <alignment vertical="center"/>
    </xf>
    <xf numFmtId="0" fontId="30"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30" fillId="3" borderId="0"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2" xfId="0" applyFont="1" applyFill="1" applyBorder="1" applyAlignment="1">
      <alignment horizontal="left" vertical="center" wrapText="1"/>
    </xf>
    <xf numFmtId="0" fontId="29" fillId="0" borderId="2" xfId="0" applyFont="1" applyFill="1" applyBorder="1" applyAlignment="1">
      <alignment horizontal="left" vertical="center"/>
    </xf>
    <xf numFmtId="0" fontId="29" fillId="3" borderId="2"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2" xfId="0" applyFont="1" applyFill="1" applyBorder="1" applyAlignment="1">
      <alignment vertical="center"/>
    </xf>
    <xf numFmtId="0" fontId="31" fillId="0" borderId="2" xfId="0" applyFont="1" applyFill="1" applyBorder="1" applyAlignment="1">
      <alignment horizontal="center" vertical="center"/>
    </xf>
    <xf numFmtId="0" fontId="31" fillId="0" borderId="2" xfId="0" applyFont="1" applyFill="1" applyBorder="1" applyAlignment="1">
      <alignment horizontal="left" vertical="center" wrapText="1"/>
    </xf>
    <xf numFmtId="0" fontId="31" fillId="0" borderId="2" xfId="0" applyFont="1" applyFill="1" applyBorder="1" applyAlignment="1">
      <alignment horizontal="left" vertical="center"/>
    </xf>
    <xf numFmtId="0" fontId="31" fillId="3" borderId="2" xfId="0" applyFont="1" applyFill="1" applyBorder="1" applyAlignment="1">
      <alignment horizontal="center" vertical="center"/>
    </xf>
    <xf numFmtId="0" fontId="8" fillId="0" borderId="2" xfId="0" applyFont="1" applyFill="1" applyBorder="1" applyAlignment="1">
      <alignment vertical="center" wrapText="1"/>
    </xf>
    <xf numFmtId="0" fontId="32" fillId="0" borderId="2" xfId="0" applyFont="1" applyFill="1" applyBorder="1" applyAlignment="1">
      <alignment horizontal="center" vertical="center"/>
    </xf>
    <xf numFmtId="0" fontId="33" fillId="0" borderId="2"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2" xfId="0" applyFont="1" applyFill="1" applyBorder="1" applyAlignment="1">
      <alignment horizontal="center" vertical="center"/>
    </xf>
    <xf numFmtId="0" fontId="31" fillId="0" borderId="2" xfId="0" applyFont="1" applyFill="1" applyBorder="1" applyAlignment="1">
      <alignment horizontal="center" vertical="center" wrapText="1"/>
    </xf>
    <xf numFmtId="0" fontId="30" fillId="4" borderId="2" xfId="0" applyFont="1" applyFill="1" applyBorder="1" applyAlignment="1">
      <alignment horizontal="center" vertical="center"/>
    </xf>
    <xf numFmtId="0" fontId="30" fillId="4" borderId="2" xfId="0" applyFont="1" applyFill="1" applyBorder="1" applyAlignment="1">
      <alignment vertical="center"/>
    </xf>
    <xf numFmtId="0" fontId="30" fillId="3" borderId="2" xfId="0" applyFont="1" applyFill="1" applyBorder="1" applyAlignment="1">
      <alignment horizontal="center" vertical="center"/>
    </xf>
    <xf numFmtId="0" fontId="30" fillId="0" borderId="2" xfId="0" applyFont="1" applyFill="1" applyBorder="1" applyAlignment="1">
      <alignment vertical="center" wrapText="1"/>
    </xf>
    <xf numFmtId="0" fontId="30" fillId="0" borderId="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5" fillId="3" borderId="2" xfId="0" applyFont="1" applyFill="1" applyBorder="1" applyAlignment="1">
      <alignment horizontal="center" vertical="center"/>
    </xf>
    <xf numFmtId="0" fontId="32" fillId="3" borderId="2" xfId="0" applyFont="1" applyFill="1" applyBorder="1" applyAlignment="1">
      <alignment horizontal="center" vertical="center"/>
    </xf>
    <xf numFmtId="0" fontId="30" fillId="4" borderId="5" xfId="0" applyFont="1" applyFill="1" applyBorder="1" applyAlignment="1">
      <alignment horizontal="center" vertical="center" wrapText="1"/>
    </xf>
    <xf numFmtId="0" fontId="30" fillId="4" borderId="5" xfId="0" applyFont="1" applyFill="1" applyBorder="1" applyAlignment="1">
      <alignment vertical="center"/>
    </xf>
    <xf numFmtId="0" fontId="30" fillId="4" borderId="5" xfId="0" applyFont="1" applyFill="1" applyBorder="1" applyAlignment="1">
      <alignment horizontal="center" vertical="center"/>
    </xf>
    <xf numFmtId="0" fontId="29" fillId="4" borderId="5" xfId="0" applyFont="1" applyFill="1" applyBorder="1" applyAlignment="1">
      <alignment vertical="center"/>
    </xf>
    <xf numFmtId="0" fontId="36" fillId="3" borderId="2" xfId="0" applyFont="1" applyFill="1" applyBorder="1" applyAlignment="1">
      <alignment horizontal="center" vertical="center"/>
    </xf>
    <xf numFmtId="0" fontId="30" fillId="0" borderId="6" xfId="0" applyFont="1" applyFill="1" applyBorder="1" applyAlignment="1">
      <alignment horizontal="center" vertical="center"/>
    </xf>
    <xf numFmtId="0" fontId="30" fillId="4" borderId="7" xfId="0" applyFont="1" applyFill="1" applyBorder="1" applyAlignment="1">
      <alignment horizontal="center" vertical="center"/>
    </xf>
    <xf numFmtId="0" fontId="30" fillId="4" borderId="8" xfId="0" applyFont="1" applyFill="1" applyBorder="1" applyAlignment="1">
      <alignment vertical="center"/>
    </xf>
    <xf numFmtId="0" fontId="30" fillId="4" borderId="8" xfId="0" applyFont="1" applyFill="1" applyBorder="1" applyAlignment="1">
      <alignment horizontal="center" vertical="center"/>
    </xf>
    <xf numFmtId="0" fontId="30" fillId="4" borderId="9" xfId="0" applyFont="1" applyFill="1" applyBorder="1" applyAlignment="1">
      <alignment vertical="center"/>
    </xf>
    <xf numFmtId="0" fontId="29" fillId="4" borderId="9" xfId="0" applyFont="1" applyFill="1" applyBorder="1" applyAlignment="1">
      <alignment vertical="center"/>
    </xf>
    <xf numFmtId="0" fontId="30" fillId="0" borderId="5"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3" borderId="5" xfId="0" applyFont="1" applyFill="1" applyBorder="1" applyAlignment="1">
      <alignment horizontal="center" vertical="center"/>
    </xf>
    <xf numFmtId="0" fontId="36" fillId="3" borderId="5" xfId="0" applyFont="1" applyFill="1" applyBorder="1" applyAlignment="1">
      <alignment horizontal="center" vertical="center"/>
    </xf>
    <xf numFmtId="0" fontId="30" fillId="0" borderId="10" xfId="0" applyFont="1" applyFill="1" applyBorder="1" applyAlignment="1">
      <alignment horizontal="center" vertical="center"/>
    </xf>
    <xf numFmtId="0" fontId="30" fillId="4" borderId="11" xfId="0" applyFont="1" applyFill="1" applyBorder="1" applyAlignment="1">
      <alignment horizontal="center" vertical="center"/>
    </xf>
    <xf numFmtId="0" fontId="30" fillId="4" borderId="12" xfId="0" applyFont="1" applyFill="1" applyBorder="1" applyAlignment="1">
      <alignment vertical="center"/>
    </xf>
    <xf numFmtId="0" fontId="30" fillId="4" borderId="12" xfId="0" applyFont="1" applyFill="1" applyBorder="1" applyAlignment="1">
      <alignment horizontal="center" vertical="center"/>
    </xf>
    <xf numFmtId="0" fontId="36" fillId="4" borderId="13" xfId="0" applyFont="1" applyFill="1" applyBorder="1" applyAlignment="1">
      <alignment vertical="center"/>
    </xf>
    <xf numFmtId="0" fontId="35" fillId="0" borderId="5" xfId="0" applyFont="1" applyFill="1" applyBorder="1" applyAlignment="1">
      <alignment horizontal="center" vertical="center"/>
    </xf>
    <xf numFmtId="0" fontId="35" fillId="0" borderId="5" xfId="0" applyFont="1" applyFill="1" applyBorder="1" applyAlignment="1">
      <alignment horizontal="center" vertical="center" wrapText="1"/>
    </xf>
    <xf numFmtId="0" fontId="35" fillId="3" borderId="5" xfId="0" applyFont="1" applyFill="1" applyBorder="1" applyAlignment="1">
      <alignment horizontal="center" vertical="center"/>
    </xf>
    <xf numFmtId="0" fontId="30" fillId="0" borderId="2" xfId="0" applyFont="1" applyFill="1" applyBorder="1" applyAlignment="1">
      <alignment vertical="center"/>
    </xf>
    <xf numFmtId="0" fontId="30" fillId="0" borderId="0" xfId="0" applyFont="1" applyFill="1" applyBorder="1" applyAlignment="1">
      <alignment horizontal="center" vertical="center" wrapText="1"/>
    </xf>
    <xf numFmtId="0" fontId="19" fillId="0" borderId="0" xfId="55" applyFont="1">
      <alignment vertical="center"/>
    </xf>
    <xf numFmtId="178" fontId="37" fillId="0" borderId="0" xfId="55" applyNumberFormat="1" applyFont="1">
      <alignment vertical="center"/>
    </xf>
    <xf numFmtId="178" fontId="19" fillId="0" borderId="0" xfId="55" applyNumberFormat="1">
      <alignment vertical="center"/>
    </xf>
    <xf numFmtId="0" fontId="38" fillId="0" borderId="2" xfId="55" applyFont="1" applyBorder="1" applyAlignment="1">
      <alignment horizontal="center" vertical="center"/>
    </xf>
    <xf numFmtId="178" fontId="38" fillId="0" borderId="2" xfId="55" applyNumberFormat="1" applyFont="1" applyBorder="1" applyAlignment="1">
      <alignment horizontal="center" vertical="center"/>
    </xf>
    <xf numFmtId="0" fontId="18" fillId="0" borderId="14" xfId="55" applyFont="1" applyBorder="1" applyAlignment="1">
      <alignment horizontal="center" vertical="center" wrapText="1"/>
    </xf>
    <xf numFmtId="178" fontId="14" fillId="0" borderId="2" xfId="55" applyNumberFormat="1" applyFont="1" applyBorder="1" applyAlignment="1">
      <alignment horizontal="center" vertical="center"/>
    </xf>
    <xf numFmtId="0" fontId="4" fillId="0" borderId="14" xfId="55" applyFont="1" applyBorder="1" applyAlignment="1">
      <alignment horizontal="center" vertical="center" wrapText="1"/>
    </xf>
    <xf numFmtId="178" fontId="16" fillId="0" borderId="2" xfId="55" applyNumberFormat="1" applyFont="1" applyBorder="1" applyAlignment="1">
      <alignment horizontal="center" vertical="center" wrapText="1"/>
    </xf>
    <xf numFmtId="0" fontId="8" fillId="0" borderId="2" xfId="55" applyFont="1" applyBorder="1" applyAlignment="1">
      <alignment horizontal="center" vertical="center" wrapText="1"/>
    </xf>
    <xf numFmtId="0" fontId="8" fillId="2" borderId="2" xfId="55" applyFont="1" applyFill="1" applyBorder="1" applyAlignment="1">
      <alignment vertical="center" wrapText="1"/>
    </xf>
    <xf numFmtId="178" fontId="25" fillId="0" borderId="2" xfId="55" applyNumberFormat="1" applyFont="1" applyBorder="1" applyAlignment="1">
      <alignment horizontal="center" vertical="center" wrapText="1"/>
    </xf>
    <xf numFmtId="178" fontId="16" fillId="0" borderId="2" xfId="55" applyNumberFormat="1" applyFont="1" applyBorder="1" applyAlignment="1">
      <alignment horizontal="center" vertical="center"/>
    </xf>
    <xf numFmtId="0" fontId="25" fillId="2" borderId="2" xfId="55" applyFont="1" applyFill="1" applyBorder="1" applyAlignment="1">
      <alignment vertical="center" wrapText="1"/>
    </xf>
    <xf numFmtId="0" fontId="39" fillId="0" borderId="2" xfId="55" applyFont="1" applyBorder="1" applyAlignment="1">
      <alignment horizontal="center" vertical="center"/>
    </xf>
    <xf numFmtId="0" fontId="38" fillId="0" borderId="2" xfId="55" applyFont="1" applyBorder="1" applyAlignment="1">
      <alignment horizontal="center" vertical="center" wrapText="1"/>
    </xf>
    <xf numFmtId="178" fontId="38" fillId="0" borderId="2" xfId="55" applyNumberFormat="1" applyFont="1" applyBorder="1" applyAlignment="1">
      <alignment horizontal="center" vertical="center" wrapText="1"/>
    </xf>
    <xf numFmtId="0" fontId="19" fillId="0" borderId="14" xfId="55" applyFont="1" applyBorder="1" applyAlignment="1">
      <alignment horizontal="center" vertical="center" wrapText="1"/>
    </xf>
    <xf numFmtId="178" fontId="38" fillId="0" borderId="2" xfId="61" applyNumberFormat="1" applyFont="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10;NA_x000d_&#10;" xfId="49"/>
    <cellStyle name="0,0_x000d_&#10;NA_x000d_&#10; 2" xfId="50"/>
    <cellStyle name="常规 10" xfId="51"/>
    <cellStyle name="常规 10 5" xfId="52"/>
    <cellStyle name="常规 11" xfId="53"/>
    <cellStyle name="常规 15" xfId="54"/>
    <cellStyle name="常规 2" xfId="55"/>
    <cellStyle name="常规 2 2" xfId="56"/>
    <cellStyle name="常规 256 2" xfId="57"/>
    <cellStyle name="常规 4" xfId="58"/>
    <cellStyle name="常规 4 2" xfId="59"/>
    <cellStyle name="常规_Sheet1" xfId="60"/>
    <cellStyle name="货币 2" xfId="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4066;&#22330;&#37096;&#20869;&#37096;&#36164;&#26009;\&#23458;&#25143;&#26723;&#26696;\&#31119;&#24314;\&#21414;&#38376;&#31435;&#2651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厦门立林"/>
      <sheetName val="发货明细"/>
      <sheetName val="郑春辉个人"/>
      <sheetName val="0559"/>
      <sheetName val="06-0527"/>
      <sheetName val="06-0523"/>
      <sheetName val="060552"/>
      <sheetName val="0506"/>
      <sheetName val="对账单06-05"/>
      <sheetName val="0498"/>
      <sheetName val="06-0439"/>
      <sheetName val="0473"/>
      <sheetName val="06-0430"/>
      <sheetName val="0463"/>
      <sheetName val="06-0425"/>
      <sheetName val="对账单06-04"/>
      <sheetName val="0437"/>
      <sheetName val="0407"/>
      <sheetName val="06-0402"/>
      <sheetName val="0399"/>
      <sheetName val="06-0346"/>
      <sheetName val="0376"/>
      <sheetName val="06-0336"/>
      <sheetName val="0374"/>
      <sheetName val="06-0335"/>
      <sheetName val="0349"/>
      <sheetName val="0333"/>
      <sheetName val="06-0319"/>
      <sheetName val="0329"/>
      <sheetName val="06-0318"/>
      <sheetName val="0319"/>
      <sheetName val="06-0308"/>
      <sheetName val="对账单06-03 (2)"/>
      <sheetName val="对账单06-03"/>
      <sheetName val="0311"/>
      <sheetName val="0310"/>
      <sheetName val="06-0307"/>
      <sheetName val="06-0306"/>
      <sheetName val="06-0305"/>
      <sheetName val="0249"/>
      <sheetName val="06-0225"/>
      <sheetName val="0239"/>
      <sheetName val="0238"/>
      <sheetName val="06-0219"/>
      <sheetName val="对账单06-02"/>
      <sheetName val="0207"/>
      <sheetName val="06-0204"/>
      <sheetName val="6-0204"/>
      <sheetName val="06-0203"/>
      <sheetName val="0163"/>
      <sheetName val="对帐06-01"/>
      <sheetName val="0144"/>
      <sheetName val="06-0118"/>
      <sheetName val="0115"/>
      <sheetName val="0114"/>
      <sheetName val="06-0105"/>
      <sheetName val="12128"/>
      <sheetName val="12127"/>
      <sheetName val="05-1257"/>
      <sheetName val="12102"/>
      <sheetName val="05-1243"/>
      <sheetName val="1294"/>
      <sheetName val="1291"/>
      <sheetName val="05-1238"/>
      <sheetName val="1283"/>
      <sheetName val="05-1236"/>
      <sheetName val="1255"/>
      <sheetName val="05-1227"/>
      <sheetName val="1244"/>
      <sheetName val="1225"/>
      <sheetName val="05-1215"/>
      <sheetName val="对帐05-12"/>
      <sheetName val="1213"/>
      <sheetName val="05-1210"/>
      <sheetName val="1211"/>
      <sheetName val="05-1208"/>
      <sheetName val="11112"/>
      <sheetName val="11111"/>
      <sheetName val="05-1143"/>
      <sheetName val="1161"/>
      <sheetName val="05-1124"/>
      <sheetName val="1158"/>
      <sheetName val="05-1122"/>
      <sheetName val="1109"/>
      <sheetName val="05-1103"/>
      <sheetName val="对帐05-10"/>
      <sheetName val="1087"/>
      <sheetName val="05-1045"/>
      <sheetName val="1045"/>
      <sheetName val="05-1029"/>
      <sheetName val="1038"/>
      <sheetName val="1034"/>
      <sheetName val="05-1023"/>
      <sheetName val="1010"/>
      <sheetName val="1009"/>
      <sheetName val="05-1009"/>
      <sheetName val="0987"/>
      <sheetName val="0983"/>
      <sheetName val="0981"/>
      <sheetName val="05-0942"/>
      <sheetName val="0977"/>
      <sheetName val="对帐05-09"/>
      <sheetName val="0944"/>
      <sheetName val="05-0923"/>
      <sheetName val="0942"/>
      <sheetName val="0940"/>
      <sheetName val="05-0919"/>
      <sheetName val="0931"/>
      <sheetName val="05-0914"/>
      <sheetName val="0905"/>
      <sheetName val="05-0902"/>
      <sheetName val="0853"/>
      <sheetName val="05-0836"/>
      <sheetName val="0814"/>
      <sheetName val="05-0819"/>
      <sheetName val="对帐05-07"/>
      <sheetName val="0774"/>
      <sheetName val="05-0735"/>
      <sheetName val="0761"/>
      <sheetName val="05-0731"/>
      <sheetName val="0730"/>
      <sheetName val="05-0716"/>
      <sheetName val="0711"/>
      <sheetName val="05-0706"/>
      <sheetName val="0688"/>
      <sheetName val="05-0644"/>
      <sheetName val="0618"/>
      <sheetName val="0617"/>
      <sheetName val="05-0612"/>
      <sheetName val="0577"/>
      <sheetName val="05-0601"/>
      <sheetName val="0502"/>
      <sheetName val="对帐05-04"/>
      <sheetName val="05-0442"/>
      <sheetName val="0449"/>
      <sheetName val="05-0426"/>
      <sheetName val="0427"/>
      <sheetName val="05-0414"/>
      <sheetName val="0394"/>
      <sheetName val="0367"/>
      <sheetName val="05-0339"/>
      <sheetName val="0204"/>
      <sheetName val="0176"/>
      <sheetName val="0168"/>
      <sheetName val="0167"/>
      <sheetName val="05-0130B"/>
      <sheetName val="05-0130A"/>
      <sheetName val="05-0130"/>
      <sheetName val="0551"/>
      <sheetName val="0552"/>
      <sheetName val="发货明细 (2)"/>
      <sheetName val="0488"/>
      <sheetName val="07-072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2" workbookViewId="0">
      <selection activeCell="K5" sqref="K5"/>
    </sheetView>
  </sheetViews>
  <sheetFormatPr defaultColWidth="9" defaultRowHeight="13.5"/>
  <cols>
    <col min="1" max="1" width="3.50442477876106" style="56" customWidth="1"/>
    <col min="2" max="2" width="8.38053097345133" style="56" customWidth="1"/>
    <col min="3" max="3" width="15" style="56" customWidth="1"/>
    <col min="4" max="4" width="70.6371681415929" style="56" customWidth="1"/>
    <col min="5" max="5" width="4.63716814159292" style="56" customWidth="1"/>
    <col min="6" max="6" width="4.50442477876106" style="56" customWidth="1"/>
    <col min="7" max="7" width="8.75221238938053" style="157" customWidth="1"/>
    <col min="8" max="8" width="11.3805309734513" style="158" customWidth="1"/>
    <col min="9" max="9" width="9" style="58"/>
    <col min="10" max="10" width="9" style="59"/>
    <col min="11" max="16384" width="9" style="56"/>
  </cols>
  <sheetData>
    <row r="1" s="52" customFormat="1" ht="33" customHeight="1" spans="1:10">
      <c r="A1" s="79" t="s">
        <v>0</v>
      </c>
      <c r="B1" s="80"/>
      <c r="C1" s="80"/>
      <c r="D1" s="80"/>
      <c r="E1" s="80"/>
      <c r="F1" s="80"/>
      <c r="G1" s="80"/>
      <c r="H1" s="80"/>
      <c r="I1" s="80"/>
      <c r="J1" s="62"/>
    </row>
    <row r="2" s="53" customFormat="1" ht="17.1" customHeight="1" spans="1:10">
      <c r="A2" s="159" t="s">
        <v>1</v>
      </c>
      <c r="B2" s="159" t="s">
        <v>2</v>
      </c>
      <c r="C2" s="159" t="s">
        <v>3</v>
      </c>
      <c r="D2" s="159" t="s">
        <v>4</v>
      </c>
      <c r="E2" s="159" t="s">
        <v>5</v>
      </c>
      <c r="F2" s="159" t="s">
        <v>6</v>
      </c>
      <c r="G2" s="160" t="s">
        <v>7</v>
      </c>
      <c r="H2" s="160" t="s">
        <v>8</v>
      </c>
      <c r="I2" s="161" t="s">
        <v>9</v>
      </c>
      <c r="J2" s="59"/>
    </row>
    <row r="3" s="54" customFormat="1" ht="12.75" spans="1:10">
      <c r="A3" s="64" t="s">
        <v>10</v>
      </c>
      <c r="B3" s="64"/>
      <c r="C3" s="64"/>
      <c r="D3" s="64"/>
      <c r="E3" s="64"/>
      <c r="F3" s="64"/>
      <c r="G3" s="162"/>
      <c r="H3" s="162"/>
      <c r="I3" s="163"/>
      <c r="J3" s="68"/>
    </row>
    <row r="4" s="55" customFormat="1" ht="51" spans="1:10">
      <c r="A4" s="69">
        <v>1</v>
      </c>
      <c r="B4" s="69" t="s">
        <v>11</v>
      </c>
      <c r="C4" s="69" t="s">
        <v>12</v>
      </c>
      <c r="D4" s="69" t="s">
        <v>13</v>
      </c>
      <c r="E4" s="69" t="s">
        <v>14</v>
      </c>
      <c r="F4" s="69">
        <v>1</v>
      </c>
      <c r="G4" s="164">
        <v>2380</v>
      </c>
      <c r="H4" s="164">
        <v>2380</v>
      </c>
      <c r="I4" s="163"/>
      <c r="J4" s="71"/>
    </row>
    <row r="5" s="54" customFormat="1" ht="165.75" spans="1:10">
      <c r="A5" s="72">
        <v>2</v>
      </c>
      <c r="B5" s="73" t="s">
        <v>15</v>
      </c>
      <c r="C5" s="165" t="s">
        <v>16</v>
      </c>
      <c r="D5" s="166" t="s">
        <v>17</v>
      </c>
      <c r="E5" s="75" t="s">
        <v>14</v>
      </c>
      <c r="F5" s="73">
        <v>32</v>
      </c>
      <c r="G5" s="167">
        <v>480</v>
      </c>
      <c r="H5" s="168">
        <f t="shared" ref="H5:H11" si="0">G5*F5</f>
        <v>15360</v>
      </c>
      <c r="I5" s="163"/>
      <c r="J5" s="68"/>
    </row>
    <row r="6" s="54" customFormat="1" ht="25.5" spans="1:10">
      <c r="A6" s="72">
        <v>3</v>
      </c>
      <c r="B6" s="75" t="s">
        <v>18</v>
      </c>
      <c r="C6" s="165" t="s">
        <v>19</v>
      </c>
      <c r="D6" s="166" t="s">
        <v>20</v>
      </c>
      <c r="E6" s="75" t="s">
        <v>21</v>
      </c>
      <c r="F6" s="73">
        <v>32</v>
      </c>
      <c r="G6" s="167">
        <v>25</v>
      </c>
      <c r="H6" s="168">
        <f t="shared" si="0"/>
        <v>800</v>
      </c>
      <c r="I6" s="163"/>
      <c r="J6" s="68"/>
    </row>
    <row r="7" s="54" customFormat="1" ht="12.75" spans="1:10">
      <c r="A7" s="64" t="s">
        <v>22</v>
      </c>
      <c r="B7" s="64"/>
      <c r="C7" s="64"/>
      <c r="D7" s="64"/>
      <c r="E7" s="64"/>
      <c r="F7" s="64"/>
      <c r="G7" s="64"/>
      <c r="H7" s="162">
        <f>SUM(H4:H6)</f>
        <v>18540</v>
      </c>
      <c r="I7" s="163"/>
      <c r="J7" s="68"/>
    </row>
    <row r="8" s="54" customFormat="1" ht="12.75" spans="1:10">
      <c r="A8" s="64" t="s">
        <v>23</v>
      </c>
      <c r="B8" s="64"/>
      <c r="C8" s="64"/>
      <c r="D8" s="64"/>
      <c r="E8" s="64"/>
      <c r="F8" s="64"/>
      <c r="G8" s="162"/>
      <c r="H8" s="162"/>
      <c r="I8" s="163"/>
      <c r="J8" s="68"/>
    </row>
    <row r="9" s="54" customFormat="1" ht="26.25" spans="1:10">
      <c r="A9" s="72">
        <v>1</v>
      </c>
      <c r="B9" s="73" t="s">
        <v>24</v>
      </c>
      <c r="C9" s="165" t="s">
        <v>19</v>
      </c>
      <c r="D9" s="166" t="s">
        <v>25</v>
      </c>
      <c r="E9" s="75" t="s">
        <v>26</v>
      </c>
      <c r="F9" s="73">
        <v>1</v>
      </c>
      <c r="G9" s="167">
        <v>3730</v>
      </c>
      <c r="H9" s="168">
        <f t="shared" si="0"/>
        <v>3730</v>
      </c>
      <c r="I9" s="163"/>
      <c r="J9" s="68"/>
    </row>
    <row r="10" s="54" customFormat="1" ht="134.1" customHeight="1" spans="1:10">
      <c r="A10" s="72">
        <v>2</v>
      </c>
      <c r="B10" s="75" t="s">
        <v>27</v>
      </c>
      <c r="C10" s="165" t="s">
        <v>16</v>
      </c>
      <c r="D10" s="70" t="s">
        <v>28</v>
      </c>
      <c r="E10" s="72" t="s">
        <v>14</v>
      </c>
      <c r="F10" s="72">
        <v>1</v>
      </c>
      <c r="G10" s="168">
        <v>3860</v>
      </c>
      <c r="H10" s="168">
        <f t="shared" si="0"/>
        <v>3860</v>
      </c>
      <c r="I10" s="163"/>
      <c r="J10" s="68"/>
    </row>
    <row r="11" s="54" customFormat="1" ht="52.5" spans="1:10">
      <c r="A11" s="72">
        <v>3</v>
      </c>
      <c r="B11" s="75" t="s">
        <v>29</v>
      </c>
      <c r="C11" s="165" t="s">
        <v>12</v>
      </c>
      <c r="D11" s="166" t="s">
        <v>30</v>
      </c>
      <c r="E11" s="75" t="s">
        <v>14</v>
      </c>
      <c r="F11" s="73">
        <v>6</v>
      </c>
      <c r="G11" s="167">
        <v>435</v>
      </c>
      <c r="H11" s="168">
        <f t="shared" si="0"/>
        <v>2610</v>
      </c>
      <c r="I11" s="163"/>
      <c r="J11" s="68"/>
    </row>
    <row r="12" s="54" customFormat="1" ht="165.75" spans="1:10">
      <c r="A12" s="72">
        <v>4</v>
      </c>
      <c r="B12" s="75" t="s">
        <v>31</v>
      </c>
      <c r="C12" s="165" t="s">
        <v>12</v>
      </c>
      <c r="D12" s="166" t="s">
        <v>32</v>
      </c>
      <c r="E12" s="75" t="s">
        <v>14</v>
      </c>
      <c r="F12" s="73">
        <v>2</v>
      </c>
      <c r="G12" s="167">
        <v>1560</v>
      </c>
      <c r="H12" s="168">
        <v>3120</v>
      </c>
      <c r="I12" s="163"/>
      <c r="J12" s="68"/>
    </row>
    <row r="13" s="54" customFormat="1" ht="25.5" spans="1:10">
      <c r="A13" s="72">
        <v>5</v>
      </c>
      <c r="B13" s="75" t="s">
        <v>33</v>
      </c>
      <c r="C13" s="165" t="s">
        <v>12</v>
      </c>
      <c r="D13" s="166" t="s">
        <v>34</v>
      </c>
      <c r="E13" s="75" t="s">
        <v>35</v>
      </c>
      <c r="F13" s="73">
        <v>5</v>
      </c>
      <c r="G13" s="167">
        <v>350</v>
      </c>
      <c r="H13" s="168">
        <v>1750</v>
      </c>
      <c r="I13" s="163"/>
      <c r="J13" s="68"/>
    </row>
    <row r="14" s="54" customFormat="1" ht="25.9" spans="1:10">
      <c r="A14" s="72">
        <v>6</v>
      </c>
      <c r="B14" s="73" t="s">
        <v>36</v>
      </c>
      <c r="C14" s="165" t="s">
        <v>37</v>
      </c>
      <c r="D14" s="169" t="s">
        <v>38</v>
      </c>
      <c r="E14" s="75" t="s">
        <v>26</v>
      </c>
      <c r="F14" s="73">
        <v>8</v>
      </c>
      <c r="G14" s="167">
        <v>2740</v>
      </c>
      <c r="H14" s="168">
        <f t="shared" ref="H14:H18" si="1">G14*F14</f>
        <v>21920</v>
      </c>
      <c r="I14" s="163" t="s">
        <v>39</v>
      </c>
      <c r="J14" s="68"/>
    </row>
    <row r="15" s="54" customFormat="1" ht="13.1" spans="1:10">
      <c r="A15" s="72">
        <v>7</v>
      </c>
      <c r="B15" s="75" t="s">
        <v>40</v>
      </c>
      <c r="C15" s="165" t="s">
        <v>19</v>
      </c>
      <c r="D15" s="166" t="s">
        <v>41</v>
      </c>
      <c r="E15" s="75" t="s">
        <v>21</v>
      </c>
      <c r="F15" s="73">
        <v>1</v>
      </c>
      <c r="G15" s="167">
        <v>830</v>
      </c>
      <c r="H15" s="168">
        <v>830</v>
      </c>
      <c r="I15" s="163"/>
      <c r="J15" s="68"/>
    </row>
    <row r="16" s="54" customFormat="1" ht="12.75" spans="1:10">
      <c r="A16" s="72">
        <v>8</v>
      </c>
      <c r="B16" s="69" t="s">
        <v>42</v>
      </c>
      <c r="C16" s="165" t="s">
        <v>16</v>
      </c>
      <c r="D16" s="69" t="s">
        <v>43</v>
      </c>
      <c r="E16" s="72" t="s">
        <v>44</v>
      </c>
      <c r="F16" s="72">
        <v>2.5</v>
      </c>
      <c r="G16" s="168">
        <v>1800</v>
      </c>
      <c r="H16" s="168">
        <f t="shared" si="1"/>
        <v>4500</v>
      </c>
      <c r="I16" s="163"/>
      <c r="J16" s="68"/>
    </row>
    <row r="17" s="54" customFormat="1" ht="25.5" spans="1:10">
      <c r="A17" s="72">
        <v>9</v>
      </c>
      <c r="B17" s="69" t="s">
        <v>45</v>
      </c>
      <c r="C17" s="165" t="s">
        <v>46</v>
      </c>
      <c r="D17" s="69" t="s">
        <v>47</v>
      </c>
      <c r="E17" s="72" t="s">
        <v>48</v>
      </c>
      <c r="F17" s="72">
        <v>800</v>
      </c>
      <c r="G17" s="168">
        <v>4</v>
      </c>
      <c r="H17" s="168">
        <v>3200</v>
      </c>
      <c r="I17" s="163"/>
      <c r="J17" s="68"/>
    </row>
    <row r="18" s="54" customFormat="1" ht="12.75" spans="1:10">
      <c r="A18" s="72">
        <v>10</v>
      </c>
      <c r="B18" s="69" t="s">
        <v>49</v>
      </c>
      <c r="C18" s="165" t="s">
        <v>19</v>
      </c>
      <c r="D18" s="69" t="s">
        <v>50</v>
      </c>
      <c r="E18" s="72" t="s">
        <v>48</v>
      </c>
      <c r="F18" s="72">
        <v>300</v>
      </c>
      <c r="G18" s="168">
        <v>2.5</v>
      </c>
      <c r="H18" s="168">
        <f t="shared" si="1"/>
        <v>750</v>
      </c>
      <c r="I18" s="163"/>
      <c r="J18" s="68"/>
    </row>
    <row r="19" s="54" customFormat="1" ht="12.75" spans="1:10">
      <c r="A19" s="72">
        <v>11</v>
      </c>
      <c r="B19" s="69" t="s">
        <v>51</v>
      </c>
      <c r="C19" s="165" t="s">
        <v>19</v>
      </c>
      <c r="D19" s="69" t="s">
        <v>52</v>
      </c>
      <c r="E19" s="72" t="s">
        <v>53</v>
      </c>
      <c r="F19" s="72">
        <v>6</v>
      </c>
      <c r="G19" s="168">
        <v>750</v>
      </c>
      <c r="H19" s="168">
        <v>4500</v>
      </c>
      <c r="I19" s="163"/>
      <c r="J19" s="68"/>
    </row>
    <row r="20" s="54" customFormat="1" ht="12.75" spans="1:10">
      <c r="A20" s="72">
        <v>12</v>
      </c>
      <c r="B20" s="69" t="s">
        <v>54</v>
      </c>
      <c r="C20" s="165" t="s">
        <v>19</v>
      </c>
      <c r="D20" s="69" t="s">
        <v>55</v>
      </c>
      <c r="E20" s="72" t="s">
        <v>56</v>
      </c>
      <c r="F20" s="72">
        <v>1</v>
      </c>
      <c r="G20" s="168"/>
      <c r="H20" s="168">
        <v>800</v>
      </c>
      <c r="I20" s="163"/>
      <c r="J20" s="68"/>
    </row>
    <row r="21" s="54" customFormat="1" ht="12.75" spans="1:10">
      <c r="A21" s="72">
        <v>13</v>
      </c>
      <c r="B21" s="69" t="s">
        <v>57</v>
      </c>
      <c r="C21" s="165" t="s">
        <v>19</v>
      </c>
      <c r="D21" s="69" t="s">
        <v>58</v>
      </c>
      <c r="E21" s="72" t="s">
        <v>56</v>
      </c>
      <c r="F21" s="72">
        <v>1</v>
      </c>
      <c r="G21" s="168">
        <v>3000</v>
      </c>
      <c r="H21" s="168">
        <v>3000</v>
      </c>
      <c r="I21" s="163"/>
      <c r="J21" s="68"/>
    </row>
    <row r="22" s="54" customFormat="1" ht="12.75" spans="1:10">
      <c r="A22" s="72">
        <v>14</v>
      </c>
      <c r="B22" s="69" t="s">
        <v>59</v>
      </c>
      <c r="C22" s="165" t="s">
        <v>19</v>
      </c>
      <c r="D22" s="69" t="s">
        <v>60</v>
      </c>
      <c r="E22" s="72" t="s">
        <v>21</v>
      </c>
      <c r="F22" s="72">
        <v>1</v>
      </c>
      <c r="G22" s="168">
        <v>800</v>
      </c>
      <c r="H22" s="168">
        <v>800</v>
      </c>
      <c r="I22" s="163"/>
      <c r="J22" s="68"/>
    </row>
    <row r="23" s="54" customFormat="1" ht="12.75" spans="1:10">
      <c r="A23" s="72">
        <v>15</v>
      </c>
      <c r="B23" s="69" t="s">
        <v>61</v>
      </c>
      <c r="C23" s="69"/>
      <c r="D23" s="69" t="s">
        <v>62</v>
      </c>
      <c r="E23" s="69"/>
      <c r="F23" s="69"/>
      <c r="G23" s="164"/>
      <c r="H23" s="168">
        <v>9000</v>
      </c>
      <c r="I23" s="163"/>
    </row>
    <row r="24" s="156" customFormat="1" spans="1:10">
      <c r="A24" s="170">
        <v>16</v>
      </c>
      <c r="B24" s="171" t="s">
        <v>63</v>
      </c>
      <c r="C24" s="171"/>
      <c r="D24" s="171"/>
      <c r="E24" s="171"/>
      <c r="F24" s="171"/>
      <c r="G24" s="172"/>
      <c r="H24" s="160">
        <f>SUM(H9:H23)</f>
        <v>64370</v>
      </c>
      <c r="I24" s="173"/>
      <c r="J24" s="59"/>
    </row>
    <row r="25" s="156" customFormat="1" spans="1:10">
      <c r="A25" s="170"/>
      <c r="B25" s="159" t="s">
        <v>64</v>
      </c>
      <c r="C25" s="159"/>
      <c r="D25" s="159"/>
      <c r="E25" s="159"/>
      <c r="F25" s="159"/>
      <c r="G25" s="160"/>
      <c r="H25" s="174">
        <f>SUM(H24,H7)</f>
        <v>82910</v>
      </c>
      <c r="I25" s="173"/>
      <c r="J25" s="59"/>
    </row>
  </sheetData>
  <mergeCells count="6">
    <mergeCell ref="A1:I1"/>
    <mergeCell ref="A3:H3"/>
    <mergeCell ref="A7:G7"/>
    <mergeCell ref="A8:H8"/>
    <mergeCell ref="B24:G24"/>
    <mergeCell ref="B25:G25"/>
  </mergeCells>
  <pageMargins left="0.511811023622047" right="0.511811023622047"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zoomScale="85" zoomScaleNormal="85" workbookViewId="0">
      <selection activeCell="J14" sqref="J14"/>
    </sheetView>
  </sheetViews>
  <sheetFormatPr defaultColWidth="9" defaultRowHeight="24.95" customHeight="1"/>
  <cols>
    <col min="1" max="1" width="4.13274336283186" style="99" customWidth="1"/>
    <col min="2" max="2" width="17.5044247787611" style="100" customWidth="1"/>
    <col min="3" max="3" width="12.5044247787611" style="101" customWidth="1"/>
    <col min="4" max="4" width="30.1327433628319" style="101" customWidth="1"/>
    <col min="5" max="5" width="19.8849557522124" style="102" customWidth="1"/>
    <col min="6" max="7" width="9" style="102"/>
    <col min="8" max="8" width="9" style="103" customWidth="1"/>
    <col min="9" max="9" width="27.5044247787611" style="103" customWidth="1"/>
    <col min="10" max="10" width="36" style="102" customWidth="1"/>
    <col min="11" max="11" width="15.1327433628319" style="102" customWidth="1"/>
    <col min="12" max="12" width="12.5044247787611" style="99" customWidth="1"/>
    <col min="13" max="13" width="12.5044247787611" style="102" customWidth="1"/>
    <col min="14" max="14" width="11.1327433628319" style="99" customWidth="1"/>
    <col min="15" max="16384" width="9" style="99"/>
  </cols>
  <sheetData>
    <row r="1" s="98" customFormat="1" customHeight="1" spans="1:14">
      <c r="A1" s="104" t="s">
        <v>1</v>
      </c>
      <c r="B1" s="105" t="s">
        <v>65</v>
      </c>
      <c r="C1" s="106" t="s">
        <v>66</v>
      </c>
      <c r="D1" s="104" t="s">
        <v>67</v>
      </c>
      <c r="E1" s="104" t="s">
        <v>68</v>
      </c>
      <c r="F1" s="104" t="s">
        <v>6</v>
      </c>
      <c r="G1" s="104" t="s">
        <v>5</v>
      </c>
      <c r="H1" s="107" t="s">
        <v>69</v>
      </c>
      <c r="I1" s="107" t="s">
        <v>70</v>
      </c>
      <c r="J1" s="104" t="s">
        <v>9</v>
      </c>
      <c r="K1" s="108"/>
      <c r="L1" s="109" t="s">
        <v>71</v>
      </c>
      <c r="M1" s="108" t="s">
        <v>72</v>
      </c>
      <c r="N1" s="109" t="s">
        <v>70</v>
      </c>
    </row>
    <row r="2" s="98" customFormat="1" customHeight="1" spans="1:14">
      <c r="A2" s="110" t="s">
        <v>73</v>
      </c>
      <c r="B2" s="111"/>
      <c r="C2" s="112"/>
      <c r="D2" s="112"/>
      <c r="E2" s="110"/>
      <c r="F2" s="110"/>
      <c r="G2" s="110"/>
      <c r="H2" s="113"/>
      <c r="I2" s="113"/>
      <c r="J2" s="104"/>
      <c r="K2" s="108"/>
      <c r="L2" s="109"/>
      <c r="M2" s="108"/>
      <c r="N2" s="109"/>
    </row>
    <row r="3" s="98" customFormat="1" customHeight="1" spans="1:14">
      <c r="A3" s="104">
        <v>1</v>
      </c>
      <c r="B3" s="114" t="s">
        <v>74</v>
      </c>
      <c r="C3" s="114" t="s">
        <v>75</v>
      </c>
      <c r="D3" s="114" t="s">
        <v>76</v>
      </c>
      <c r="E3" s="10" t="s">
        <v>77</v>
      </c>
      <c r="F3" s="115">
        <v>48</v>
      </c>
      <c r="G3" s="104" t="s">
        <v>21</v>
      </c>
      <c r="H3" s="107">
        <v>280.25</v>
      </c>
      <c r="I3" s="107">
        <f t="shared" ref="I3:I11" si="0">F3*H3</f>
        <v>13452</v>
      </c>
      <c r="J3" s="116" t="s">
        <v>78</v>
      </c>
      <c r="K3" s="117"/>
      <c r="L3" s="109">
        <v>584</v>
      </c>
      <c r="M3" s="108">
        <v>38</v>
      </c>
      <c r="N3" s="109">
        <f t="shared" ref="N3:N11" si="1">M3*L3</f>
        <v>22192</v>
      </c>
    </row>
    <row r="4" s="98" customFormat="1" customHeight="1" spans="1:14">
      <c r="A4" s="104">
        <v>2</v>
      </c>
      <c r="B4" s="114" t="s">
        <v>79</v>
      </c>
      <c r="C4" s="114" t="s">
        <v>75</v>
      </c>
      <c r="D4" s="114" t="s">
        <v>80</v>
      </c>
      <c r="E4" s="10" t="s">
        <v>81</v>
      </c>
      <c r="F4" s="104">
        <v>72</v>
      </c>
      <c r="G4" s="104" t="s">
        <v>21</v>
      </c>
      <c r="H4" s="107"/>
      <c r="I4" s="107">
        <f t="shared" si="0"/>
        <v>0</v>
      </c>
      <c r="J4" s="116"/>
      <c r="K4" s="117"/>
      <c r="L4" s="109">
        <v>29.9</v>
      </c>
      <c r="M4" s="108">
        <v>57</v>
      </c>
      <c r="N4" s="109">
        <f t="shared" si="1"/>
        <v>1704.3</v>
      </c>
    </row>
    <row r="5" s="98" customFormat="1" customHeight="1" spans="1:14">
      <c r="A5" s="104">
        <v>3</v>
      </c>
      <c r="B5" s="114" t="s">
        <v>82</v>
      </c>
      <c r="C5" s="114" t="s">
        <v>75</v>
      </c>
      <c r="D5" s="114" t="s">
        <v>83</v>
      </c>
      <c r="E5" s="10" t="s">
        <v>84</v>
      </c>
      <c r="F5" s="115">
        <v>24</v>
      </c>
      <c r="G5" s="104" t="s">
        <v>21</v>
      </c>
      <c r="H5" s="107">
        <v>359.1</v>
      </c>
      <c r="I5" s="107">
        <f t="shared" si="0"/>
        <v>8618.4</v>
      </c>
      <c r="J5" s="116"/>
      <c r="K5" s="117"/>
      <c r="L5" s="109">
        <v>453.5</v>
      </c>
      <c r="M5" s="108">
        <v>19</v>
      </c>
      <c r="N5" s="109">
        <f t="shared" si="1"/>
        <v>8616.5</v>
      </c>
    </row>
    <row r="6" s="98" customFormat="1" customHeight="1" spans="1:14">
      <c r="A6" s="104">
        <v>4</v>
      </c>
      <c r="B6" s="114" t="s">
        <v>85</v>
      </c>
      <c r="C6" s="114" t="s">
        <v>75</v>
      </c>
      <c r="D6" s="114" t="s">
        <v>86</v>
      </c>
      <c r="E6" s="10" t="s">
        <v>81</v>
      </c>
      <c r="F6" s="104">
        <v>72</v>
      </c>
      <c r="G6" s="104" t="s">
        <v>26</v>
      </c>
      <c r="H6" s="107"/>
      <c r="I6" s="107">
        <f t="shared" si="0"/>
        <v>0</v>
      </c>
      <c r="J6" s="116"/>
      <c r="K6" s="117"/>
      <c r="L6" s="109">
        <v>124</v>
      </c>
      <c r="M6" s="108">
        <v>57</v>
      </c>
      <c r="N6" s="109">
        <f t="shared" si="1"/>
        <v>7068</v>
      </c>
    </row>
    <row r="7" s="98" customFormat="1" customHeight="1" spans="1:14">
      <c r="A7" s="104">
        <v>5</v>
      </c>
      <c r="B7" s="114" t="s">
        <v>87</v>
      </c>
      <c r="C7" s="114" t="s">
        <v>75</v>
      </c>
      <c r="D7" s="114" t="s">
        <v>88</v>
      </c>
      <c r="E7" s="10" t="s">
        <v>81</v>
      </c>
      <c r="F7" s="104">
        <v>72</v>
      </c>
      <c r="G7" s="104" t="s">
        <v>21</v>
      </c>
      <c r="H7" s="107"/>
      <c r="I7" s="107">
        <f t="shared" si="0"/>
        <v>0</v>
      </c>
      <c r="J7" s="116"/>
      <c r="K7" s="117"/>
      <c r="L7" s="109">
        <v>41.4</v>
      </c>
      <c r="M7" s="108">
        <v>57</v>
      </c>
      <c r="N7" s="109">
        <f t="shared" si="1"/>
        <v>2359.8</v>
      </c>
    </row>
    <row r="8" s="98" customFormat="1" customHeight="1" spans="1:14">
      <c r="A8" s="104">
        <v>6</v>
      </c>
      <c r="B8" s="114" t="s">
        <v>89</v>
      </c>
      <c r="C8" s="114" t="s">
        <v>75</v>
      </c>
      <c r="D8" s="114" t="s">
        <v>90</v>
      </c>
      <c r="E8" s="10" t="s">
        <v>81</v>
      </c>
      <c r="F8" s="104">
        <v>1</v>
      </c>
      <c r="G8" s="104" t="s">
        <v>53</v>
      </c>
      <c r="H8" s="107">
        <v>4750</v>
      </c>
      <c r="I8" s="107">
        <f t="shared" si="0"/>
        <v>4750</v>
      </c>
      <c r="J8" s="116"/>
      <c r="K8" s="117"/>
      <c r="L8" s="109">
        <v>1100</v>
      </c>
      <c r="M8" s="108">
        <v>1</v>
      </c>
      <c r="N8" s="109">
        <f t="shared" si="1"/>
        <v>1100</v>
      </c>
    </row>
    <row r="9" s="98" customFormat="1" customHeight="1" spans="1:14">
      <c r="A9" s="104">
        <v>7</v>
      </c>
      <c r="B9" s="114" t="s">
        <v>91</v>
      </c>
      <c r="C9" s="114" t="s">
        <v>92</v>
      </c>
      <c r="D9" s="114"/>
      <c r="E9" s="10" t="s">
        <v>81</v>
      </c>
      <c r="F9" s="104">
        <v>72</v>
      </c>
      <c r="G9" s="104" t="s">
        <v>26</v>
      </c>
      <c r="H9" s="107">
        <v>0</v>
      </c>
      <c r="I9" s="107">
        <f t="shared" si="0"/>
        <v>0</v>
      </c>
      <c r="J9" s="116" t="s">
        <v>92</v>
      </c>
      <c r="K9" s="117"/>
      <c r="L9" s="109">
        <v>414</v>
      </c>
      <c r="M9" s="108">
        <v>57</v>
      </c>
      <c r="N9" s="109">
        <f t="shared" si="1"/>
        <v>23598</v>
      </c>
    </row>
    <row r="10" s="98" customFormat="1" customHeight="1" spans="1:14">
      <c r="A10" s="104">
        <v>8</v>
      </c>
      <c r="B10" s="118" t="s">
        <v>93</v>
      </c>
      <c r="C10" s="119" t="s">
        <v>19</v>
      </c>
      <c r="D10" s="119" t="s">
        <v>94</v>
      </c>
      <c r="E10" s="10" t="s">
        <v>81</v>
      </c>
      <c r="F10" s="104">
        <v>72</v>
      </c>
      <c r="G10" s="104" t="s">
        <v>21</v>
      </c>
      <c r="H10" s="107">
        <v>0</v>
      </c>
      <c r="I10" s="107">
        <f t="shared" si="0"/>
        <v>0</v>
      </c>
      <c r="J10" s="116"/>
      <c r="K10" s="117"/>
      <c r="L10" s="109">
        <v>126.5</v>
      </c>
      <c r="M10" s="108">
        <v>57</v>
      </c>
      <c r="N10" s="109">
        <f t="shared" si="1"/>
        <v>7210.5</v>
      </c>
    </row>
    <row r="11" s="98" customFormat="1" customHeight="1" spans="1:14">
      <c r="A11" s="104">
        <v>9</v>
      </c>
      <c r="B11" s="118" t="s">
        <v>95</v>
      </c>
      <c r="C11" s="119"/>
      <c r="D11" s="120" t="s">
        <v>96</v>
      </c>
      <c r="E11" s="121"/>
      <c r="F11" s="104">
        <v>72</v>
      </c>
      <c r="G11" s="104" t="s">
        <v>53</v>
      </c>
      <c r="H11" s="107">
        <v>0</v>
      </c>
      <c r="I11" s="107">
        <f t="shared" si="0"/>
        <v>0</v>
      </c>
      <c r="J11" s="116"/>
      <c r="K11" s="117"/>
      <c r="L11" s="109">
        <v>72.5</v>
      </c>
      <c r="M11" s="108">
        <v>57</v>
      </c>
      <c r="N11" s="109">
        <f t="shared" si="1"/>
        <v>4132.5</v>
      </c>
    </row>
    <row r="12" customHeight="1" spans="1:14">
      <c r="A12" s="110" t="s">
        <v>97</v>
      </c>
      <c r="B12" s="122"/>
      <c r="C12" s="110"/>
      <c r="D12" s="110"/>
      <c r="E12" s="110"/>
      <c r="F12" s="110"/>
      <c r="G12" s="110"/>
      <c r="H12" s="113"/>
      <c r="I12" s="113"/>
      <c r="J12" s="121"/>
      <c r="K12" s="123"/>
      <c r="L12" s="124"/>
      <c r="M12" s="123"/>
      <c r="N12" s="124"/>
    </row>
    <row r="13" ht="30" customHeight="1" spans="1:14">
      <c r="A13" s="121">
        <v>1</v>
      </c>
      <c r="B13" s="118" t="s">
        <v>98</v>
      </c>
      <c r="C13" s="120" t="s">
        <v>99</v>
      </c>
      <c r="D13" s="118" t="s">
        <v>100</v>
      </c>
      <c r="E13" s="121" t="s">
        <v>101</v>
      </c>
      <c r="F13" s="121">
        <v>24</v>
      </c>
      <c r="G13" s="121" t="s">
        <v>53</v>
      </c>
      <c r="H13" s="125">
        <v>7200</v>
      </c>
      <c r="I13" s="107">
        <f t="shared" ref="I13:I16" si="2">F13*H13</f>
        <v>172800</v>
      </c>
      <c r="J13" s="121"/>
      <c r="K13" s="123"/>
      <c r="L13" s="124">
        <v>6920</v>
      </c>
      <c r="M13" s="123">
        <v>15</v>
      </c>
      <c r="N13" s="109">
        <f t="shared" ref="N13:N16" si="3">M13*L13</f>
        <v>103800</v>
      </c>
    </row>
    <row r="14" customHeight="1" spans="1:14">
      <c r="A14" s="121">
        <v>3</v>
      </c>
      <c r="B14" s="118" t="s">
        <v>102</v>
      </c>
      <c r="C14" s="120" t="s">
        <v>99</v>
      </c>
      <c r="D14" s="118" t="s">
        <v>103</v>
      </c>
      <c r="E14" s="121" t="s">
        <v>104</v>
      </c>
      <c r="F14" s="121">
        <v>24</v>
      </c>
      <c r="G14" s="121" t="s">
        <v>53</v>
      </c>
      <c r="H14" s="125">
        <v>817</v>
      </c>
      <c r="I14" s="107">
        <f t="shared" si="2"/>
        <v>19608</v>
      </c>
      <c r="J14" s="121"/>
      <c r="K14" s="123"/>
      <c r="L14" s="124">
        <v>1255</v>
      </c>
      <c r="M14" s="123">
        <v>20</v>
      </c>
      <c r="N14" s="109">
        <f t="shared" si="3"/>
        <v>25100</v>
      </c>
    </row>
    <row r="15" customHeight="1" spans="1:14">
      <c r="A15" s="121">
        <v>4</v>
      </c>
      <c r="B15" s="114" t="s">
        <v>91</v>
      </c>
      <c r="C15" s="114" t="s">
        <v>92</v>
      </c>
      <c r="D15" s="114"/>
      <c r="E15" s="10" t="s">
        <v>81</v>
      </c>
      <c r="F15" s="121">
        <v>24</v>
      </c>
      <c r="G15" s="121" t="s">
        <v>26</v>
      </c>
      <c r="H15" s="107">
        <v>0</v>
      </c>
      <c r="I15" s="107">
        <f t="shared" si="2"/>
        <v>0</v>
      </c>
      <c r="J15" s="121"/>
      <c r="K15" s="123"/>
      <c r="L15" s="124">
        <v>414</v>
      </c>
      <c r="M15" s="123">
        <v>20</v>
      </c>
      <c r="N15" s="109">
        <f t="shared" si="3"/>
        <v>8280</v>
      </c>
    </row>
    <row r="16" customHeight="1" spans="1:14">
      <c r="A16" s="121">
        <v>5</v>
      </c>
      <c r="B16" s="118" t="s">
        <v>95</v>
      </c>
      <c r="C16" s="120" t="s">
        <v>105</v>
      </c>
      <c r="D16" s="120" t="s">
        <v>96</v>
      </c>
      <c r="E16" s="121" t="s">
        <v>81</v>
      </c>
      <c r="F16" s="121">
        <v>24</v>
      </c>
      <c r="G16" s="121" t="s">
        <v>53</v>
      </c>
      <c r="H16" s="107">
        <v>0</v>
      </c>
      <c r="I16" s="107">
        <f t="shared" si="2"/>
        <v>0</v>
      </c>
      <c r="J16" s="121"/>
      <c r="K16" s="123"/>
      <c r="L16" s="124">
        <v>72.5</v>
      </c>
      <c r="M16" s="123">
        <v>20</v>
      </c>
      <c r="N16" s="109">
        <f t="shared" si="3"/>
        <v>1450</v>
      </c>
    </row>
    <row r="17" customHeight="1" spans="1:14">
      <c r="A17" s="110" t="s">
        <v>106</v>
      </c>
      <c r="B17" s="122"/>
      <c r="C17" s="110"/>
      <c r="D17" s="110"/>
      <c r="E17" s="110"/>
      <c r="F17" s="110"/>
      <c r="G17" s="110"/>
      <c r="H17" s="113"/>
      <c r="I17" s="113"/>
      <c r="J17" s="121"/>
      <c r="K17" s="123"/>
      <c r="L17" s="124"/>
      <c r="M17" s="123"/>
      <c r="N17" s="124"/>
    </row>
    <row r="18" customHeight="1" spans="1:14">
      <c r="A18" s="121">
        <v>1</v>
      </c>
      <c r="B18" s="118" t="s">
        <v>107</v>
      </c>
      <c r="C18" s="120" t="s">
        <v>99</v>
      </c>
      <c r="D18" s="126" t="s">
        <v>108</v>
      </c>
      <c r="E18" s="127" t="s">
        <v>109</v>
      </c>
      <c r="F18" s="121">
        <v>1</v>
      </c>
      <c r="G18" s="121" t="s">
        <v>53</v>
      </c>
      <c r="H18" s="125">
        <v>23750</v>
      </c>
      <c r="I18" s="107">
        <f t="shared" ref="I18:I20" si="4">F18*H18</f>
        <v>23750</v>
      </c>
      <c r="J18" s="127" t="s">
        <v>110</v>
      </c>
      <c r="K18" s="128"/>
      <c r="L18" s="124">
        <v>12000</v>
      </c>
      <c r="M18" s="123">
        <v>1</v>
      </c>
      <c r="N18" s="109">
        <f t="shared" ref="N18:N20" si="5">M18*L18</f>
        <v>12000</v>
      </c>
    </row>
    <row r="19" customHeight="1" spans="1:14">
      <c r="A19" s="121">
        <v>2</v>
      </c>
      <c r="B19" s="118" t="s">
        <v>111</v>
      </c>
      <c r="C19" s="120"/>
      <c r="D19" s="126"/>
      <c r="E19" s="127"/>
      <c r="F19" s="121">
        <v>1</v>
      </c>
      <c r="G19" s="121"/>
      <c r="H19" s="129"/>
      <c r="I19" s="130">
        <f t="shared" si="4"/>
        <v>0</v>
      </c>
      <c r="J19" s="127"/>
      <c r="K19" s="128"/>
      <c r="L19" s="124">
        <v>7000</v>
      </c>
      <c r="M19" s="123">
        <v>1</v>
      </c>
      <c r="N19" s="109">
        <f t="shared" si="5"/>
        <v>7000</v>
      </c>
    </row>
    <row r="20" customHeight="1" spans="1:14">
      <c r="A20" s="121">
        <v>3</v>
      </c>
      <c r="B20" s="118" t="s">
        <v>112</v>
      </c>
      <c r="C20" s="120"/>
      <c r="D20" s="126"/>
      <c r="E20" s="127"/>
      <c r="F20" s="121">
        <v>1</v>
      </c>
      <c r="G20" s="121"/>
      <c r="H20" s="129"/>
      <c r="I20" s="130">
        <f t="shared" si="4"/>
        <v>0</v>
      </c>
      <c r="J20" s="127"/>
      <c r="K20" s="131"/>
      <c r="L20" s="132">
        <v>7000</v>
      </c>
      <c r="M20" s="133">
        <v>1</v>
      </c>
      <c r="N20" s="134">
        <f t="shared" si="5"/>
        <v>7000</v>
      </c>
    </row>
    <row r="21" customHeight="1" spans="1:14">
      <c r="A21" s="121" t="s">
        <v>113</v>
      </c>
      <c r="B21" s="127"/>
      <c r="C21" s="121"/>
      <c r="D21" s="121"/>
      <c r="E21" s="121"/>
      <c r="F21" s="121"/>
      <c r="G21" s="121"/>
      <c r="H21" s="125"/>
      <c r="I21" s="135">
        <f>SUM(I3:I20)</f>
        <v>242978.4</v>
      </c>
      <c r="J21" s="136"/>
      <c r="K21" s="137" t="s">
        <v>114</v>
      </c>
      <c r="L21" s="138"/>
      <c r="M21" s="139"/>
      <c r="N21" s="140">
        <f>SUM(N3:N20)</f>
        <v>242611.6</v>
      </c>
    </row>
    <row r="22" customHeight="1" spans="1:14">
      <c r="A22" s="121" t="s">
        <v>115</v>
      </c>
      <c r="B22" s="127"/>
      <c r="C22" s="121"/>
      <c r="D22" s="121"/>
      <c r="E22" s="121"/>
      <c r="F22" s="121"/>
      <c r="G22" s="121"/>
      <c r="H22" s="125"/>
      <c r="I22" s="135"/>
      <c r="J22" s="136"/>
      <c r="K22" s="137" t="s">
        <v>115</v>
      </c>
      <c r="L22" s="138">
        <v>66000</v>
      </c>
      <c r="M22" s="139">
        <v>1</v>
      </c>
      <c r="N22" s="141">
        <f>M22*L22</f>
        <v>66000</v>
      </c>
    </row>
    <row r="23" customHeight="1" spans="1:14">
      <c r="A23" s="121" t="s">
        <v>116</v>
      </c>
      <c r="B23" s="127"/>
      <c r="C23" s="121"/>
      <c r="D23" s="121"/>
      <c r="E23" s="121"/>
      <c r="F23" s="121"/>
      <c r="G23" s="121"/>
      <c r="H23" s="125"/>
      <c r="I23" s="135"/>
      <c r="J23" s="136"/>
      <c r="K23" s="137" t="s">
        <v>61</v>
      </c>
      <c r="L23" s="138">
        <v>80000</v>
      </c>
      <c r="M23" s="139">
        <v>1</v>
      </c>
      <c r="N23" s="141">
        <f>M23*L23</f>
        <v>80000</v>
      </c>
    </row>
    <row r="24" customHeight="1" spans="1:14">
      <c r="A24" s="142" t="s">
        <v>117</v>
      </c>
      <c r="B24" s="143"/>
      <c r="C24" s="142"/>
      <c r="D24" s="142"/>
      <c r="E24" s="142"/>
      <c r="F24" s="142"/>
      <c r="G24" s="142"/>
      <c r="H24" s="144"/>
      <c r="I24" s="145">
        <f>I23+I21</f>
        <v>242978.4</v>
      </c>
      <c r="J24" s="146"/>
      <c r="K24" s="147" t="s">
        <v>117</v>
      </c>
      <c r="L24" s="148"/>
      <c r="M24" s="149"/>
      <c r="N24" s="150">
        <f>N23+N22+N21</f>
        <v>388611.6</v>
      </c>
    </row>
    <row r="25" customHeight="1" spans="1:14">
      <c r="A25" s="151" t="s">
        <v>118</v>
      </c>
      <c r="B25" s="152"/>
      <c r="C25" s="151"/>
      <c r="D25" s="151"/>
      <c r="E25" s="151"/>
      <c r="F25" s="151"/>
      <c r="G25" s="151"/>
      <c r="H25" s="153"/>
      <c r="I25" s="129">
        <f>I24*0.95</f>
        <v>230829.48</v>
      </c>
      <c r="J25" s="121"/>
      <c r="K25" s="121"/>
      <c r="L25" s="154"/>
      <c r="M25" s="121"/>
      <c r="N25" s="154"/>
    </row>
    <row r="26" customHeight="1" spans="1:14">
      <c r="A26" s="121"/>
      <c r="B26" s="127"/>
      <c r="C26" s="121"/>
      <c r="D26" s="121"/>
      <c r="E26" s="121"/>
      <c r="F26" s="121"/>
      <c r="G26" s="121"/>
      <c r="H26" s="125"/>
      <c r="I26" s="125"/>
      <c r="J26" s="121"/>
      <c r="K26" s="121"/>
      <c r="L26" s="154"/>
      <c r="M26" s="121"/>
      <c r="N26" s="154"/>
    </row>
    <row r="27" customHeight="1" spans="1:14">
      <c r="A27" s="121"/>
      <c r="B27" s="127"/>
      <c r="C27" s="121"/>
      <c r="D27" s="121"/>
      <c r="E27" s="121"/>
      <c r="F27" s="121"/>
      <c r="G27" s="121"/>
      <c r="H27" s="125"/>
      <c r="I27" s="125"/>
      <c r="J27" s="121"/>
      <c r="K27" s="121"/>
      <c r="L27" s="154"/>
      <c r="M27" s="121"/>
      <c r="N27" s="154"/>
    </row>
    <row r="28" customHeight="1" spans="1:14">
      <c r="A28" s="102"/>
      <c r="B28" s="155"/>
      <c r="C28" s="102"/>
      <c r="D28" s="102"/>
    </row>
    <row r="29" customHeight="1" spans="1:14">
      <c r="A29" s="102"/>
      <c r="B29" s="155"/>
      <c r="C29" s="102"/>
      <c r="D29" s="102"/>
    </row>
  </sheetData>
  <mergeCells count="9">
    <mergeCell ref="A2:I2"/>
    <mergeCell ref="A12:I12"/>
    <mergeCell ref="A17:I17"/>
    <mergeCell ref="A21:H21"/>
    <mergeCell ref="A22:H22"/>
    <mergeCell ref="A23:H23"/>
    <mergeCell ref="A24:H24"/>
    <mergeCell ref="A25:H25"/>
    <mergeCell ref="J3:J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D7" sqref="D7"/>
    </sheetView>
  </sheetViews>
  <sheetFormatPr defaultColWidth="9" defaultRowHeight="13.5" outlineLevelRow="7" outlineLevelCol="4"/>
  <cols>
    <col min="1" max="1" width="11.2477876106195" customWidth="1"/>
    <col min="2" max="2" width="29.3805309734513" customWidth="1"/>
    <col min="3" max="4" width="11.6371681415929" customWidth="1"/>
    <col min="5" max="5" width="41.8849557522124" customWidth="1"/>
  </cols>
  <sheetData>
    <row r="1" ht="38.1" customHeight="1" spans="1:5">
      <c r="A1" s="89" t="s">
        <v>119</v>
      </c>
      <c r="B1" s="89"/>
      <c r="C1" s="89"/>
      <c r="D1" s="89"/>
      <c r="E1" s="89"/>
    </row>
    <row r="2" ht="24" customHeight="1" spans="1:5">
      <c r="E2" s="90" t="s">
        <v>120</v>
      </c>
    </row>
    <row r="3" ht="30" customHeight="1" spans="1:5">
      <c r="A3" s="91" t="s">
        <v>1</v>
      </c>
      <c r="B3" s="91" t="s">
        <v>121</v>
      </c>
      <c r="C3" s="91" t="s">
        <v>122</v>
      </c>
      <c r="D3" s="91" t="s">
        <v>123</v>
      </c>
      <c r="E3" s="91" t="s">
        <v>9</v>
      </c>
    </row>
    <row r="4" ht="30" customHeight="1" spans="1:5">
      <c r="A4" s="92">
        <v>1</v>
      </c>
      <c r="B4" s="93" t="s">
        <v>124</v>
      </c>
      <c r="C4" s="92">
        <v>1</v>
      </c>
      <c r="D4" s="92"/>
      <c r="E4" s="93" t="s">
        <v>125</v>
      </c>
    </row>
    <row r="5" ht="30" customHeight="1" spans="1:5">
      <c r="A5" s="92">
        <v>2</v>
      </c>
      <c r="B5" s="93" t="s">
        <v>126</v>
      </c>
      <c r="C5" s="92">
        <v>1</v>
      </c>
      <c r="D5" s="92"/>
      <c r="E5" s="93" t="s">
        <v>127</v>
      </c>
    </row>
    <row r="6" ht="30" customHeight="1" spans="1:5">
      <c r="A6" s="92">
        <v>3</v>
      </c>
      <c r="B6" s="93" t="s">
        <v>128</v>
      </c>
      <c r="C6" s="92">
        <v>1</v>
      </c>
      <c r="D6" s="92"/>
      <c r="E6" s="93" t="s">
        <v>129</v>
      </c>
    </row>
    <row r="7" ht="30" customHeight="1" spans="1:5">
      <c r="A7" s="94">
        <v>4</v>
      </c>
      <c r="B7" s="95" t="s">
        <v>130</v>
      </c>
      <c r="C7" s="94">
        <v>1</v>
      </c>
      <c r="D7" s="94"/>
      <c r="E7" s="95" t="s">
        <v>131</v>
      </c>
    </row>
    <row r="8" ht="23.1" customHeight="1" spans="1:5">
      <c r="A8" s="96" t="s">
        <v>132</v>
      </c>
      <c r="B8" s="96"/>
      <c r="C8" s="96"/>
      <c r="D8" s="96"/>
      <c r="E8" s="97"/>
    </row>
  </sheetData>
  <mergeCells count="1">
    <mergeCell ref="A1:E1"/>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topLeftCell="A21" workbookViewId="0">
      <selection activeCell="G32" sqref="G32:G33"/>
    </sheetView>
  </sheetViews>
  <sheetFormatPr defaultColWidth="9" defaultRowHeight="13.5"/>
  <cols>
    <col min="1" max="1" width="3.50442477876106" style="56" customWidth="1"/>
    <col min="2" max="2" width="8.38053097345133" style="56" customWidth="1"/>
    <col min="3" max="3" width="75.3805309734513" style="57" customWidth="1"/>
    <col min="4" max="4" width="4.63716814159292" style="56" customWidth="1"/>
    <col min="5" max="5" width="4.50442477876106" style="56" customWidth="1"/>
    <col min="6" max="8" width="11.2477876106195" style="58" customWidth="1"/>
    <col min="9" max="11" width="9" style="59"/>
    <col min="12" max="16384" width="9" style="56"/>
  </cols>
  <sheetData>
    <row r="1" s="52" customFormat="1" ht="33" customHeight="1" spans="1:11">
      <c r="A1" s="79" t="s">
        <v>133</v>
      </c>
      <c r="B1" s="80"/>
      <c r="C1" s="81"/>
      <c r="D1" s="80"/>
      <c r="E1" s="80"/>
      <c r="F1" s="80"/>
      <c r="G1" s="80"/>
      <c r="H1" s="80"/>
      <c r="I1" s="62"/>
      <c r="J1" s="62"/>
      <c r="K1" s="62"/>
    </row>
    <row r="2" s="52" customFormat="1" ht="20.25" spans="1:11">
      <c r="A2" s="82"/>
      <c r="B2" s="83"/>
      <c r="C2" s="84"/>
      <c r="D2" s="83"/>
      <c r="E2" s="83"/>
      <c r="F2" s="83"/>
      <c r="G2" s="85" t="s">
        <v>120</v>
      </c>
      <c r="H2" s="85"/>
      <c r="I2" s="62"/>
      <c r="J2" s="62"/>
      <c r="K2" s="62"/>
    </row>
    <row r="3" s="53" customFormat="1" spans="1:11">
      <c r="A3" s="64" t="s">
        <v>1</v>
      </c>
      <c r="B3" s="64" t="s">
        <v>2</v>
      </c>
      <c r="C3" s="65" t="s">
        <v>4</v>
      </c>
      <c r="D3" s="64" t="s">
        <v>5</v>
      </c>
      <c r="E3" s="64" t="s">
        <v>6</v>
      </c>
      <c r="F3" s="66" t="s">
        <v>69</v>
      </c>
      <c r="G3" s="66" t="s">
        <v>134</v>
      </c>
      <c r="H3" s="66" t="s">
        <v>9</v>
      </c>
      <c r="I3" s="59"/>
      <c r="J3" s="59"/>
      <c r="K3" s="59"/>
    </row>
    <row r="4" s="54" customFormat="1" ht="12.75" spans="1:11">
      <c r="A4" s="65" t="s">
        <v>10</v>
      </c>
      <c r="B4" s="65"/>
      <c r="C4" s="65"/>
      <c r="D4" s="65"/>
      <c r="E4" s="65"/>
      <c r="F4" s="67"/>
      <c r="G4" s="67"/>
      <c r="H4" s="67"/>
      <c r="I4" s="68"/>
      <c r="J4" s="68"/>
      <c r="K4" s="68"/>
    </row>
    <row r="5" s="55" customFormat="1" ht="369.75" spans="1:11">
      <c r="A5" s="69">
        <v>1</v>
      </c>
      <c r="B5" s="69" t="s">
        <v>135</v>
      </c>
      <c r="C5" s="70" t="s">
        <v>136</v>
      </c>
      <c r="D5" s="69" t="s">
        <v>14</v>
      </c>
      <c r="E5" s="69">
        <v>1</v>
      </c>
      <c r="F5" s="67"/>
      <c r="G5" s="67"/>
      <c r="H5" s="67" t="s">
        <v>137</v>
      </c>
      <c r="I5" s="71"/>
      <c r="J5" s="71"/>
      <c r="K5" s="71"/>
    </row>
    <row r="6" s="54" customFormat="1" ht="409.5" spans="1:11">
      <c r="A6" s="72">
        <v>2</v>
      </c>
      <c r="B6" s="73" t="s">
        <v>138</v>
      </c>
      <c r="C6" s="74" t="s">
        <v>139</v>
      </c>
      <c r="D6" s="75" t="s">
        <v>14</v>
      </c>
      <c r="E6" s="73">
        <v>73</v>
      </c>
      <c r="F6" s="67"/>
      <c r="G6" s="67"/>
      <c r="H6" s="67"/>
      <c r="I6" s="68"/>
      <c r="J6" s="68"/>
      <c r="K6" s="68"/>
    </row>
    <row r="7" s="54" customFormat="1" ht="25.5" spans="1:11">
      <c r="A7" s="72">
        <v>3</v>
      </c>
      <c r="B7" s="75" t="s">
        <v>18</v>
      </c>
      <c r="C7" s="74" t="s">
        <v>20</v>
      </c>
      <c r="D7" s="75" t="s">
        <v>21</v>
      </c>
      <c r="E7" s="73">
        <v>73</v>
      </c>
      <c r="F7" s="67"/>
      <c r="G7" s="67"/>
      <c r="H7" s="67"/>
      <c r="I7" s="68"/>
      <c r="J7" s="68"/>
      <c r="K7" s="68"/>
    </row>
    <row r="8" s="54" customFormat="1" ht="12.75" spans="1:11">
      <c r="A8" s="72">
        <v>4</v>
      </c>
      <c r="B8" s="72" t="s">
        <v>140</v>
      </c>
      <c r="C8" s="86" t="s">
        <v>141</v>
      </c>
      <c r="D8" s="72" t="s">
        <v>21</v>
      </c>
      <c r="E8" s="72">
        <v>50</v>
      </c>
      <c r="F8" s="67"/>
      <c r="G8" s="67"/>
      <c r="H8" s="67"/>
      <c r="I8" s="87"/>
      <c r="J8" s="87"/>
      <c r="K8" s="87"/>
    </row>
    <row r="9" s="54" customFormat="1" ht="20" customHeight="1" spans="1:11">
      <c r="A9" s="64" t="s">
        <v>132</v>
      </c>
      <c r="B9" s="64"/>
      <c r="C9" s="65"/>
      <c r="D9" s="64"/>
      <c r="E9" s="64"/>
      <c r="F9" s="67"/>
      <c r="G9" s="67"/>
      <c r="H9" s="67"/>
      <c r="I9" s="68"/>
      <c r="J9" s="68"/>
      <c r="K9" s="68"/>
    </row>
    <row r="10" s="54" customFormat="1" ht="12.75" spans="1:11">
      <c r="A10" s="65" t="s">
        <v>23</v>
      </c>
      <c r="B10" s="65"/>
      <c r="C10" s="65"/>
      <c r="D10" s="65"/>
      <c r="E10" s="65"/>
      <c r="F10" s="67"/>
      <c r="G10" s="67"/>
      <c r="H10" s="67"/>
      <c r="I10" s="68"/>
      <c r="J10" s="68"/>
      <c r="K10" s="68"/>
    </row>
    <row r="11" s="54" customFormat="1" ht="26.25" spans="1:11">
      <c r="A11" s="72">
        <v>1</v>
      </c>
      <c r="B11" s="73" t="s">
        <v>24</v>
      </c>
      <c r="C11" s="74" t="s">
        <v>25</v>
      </c>
      <c r="D11" s="75" t="s">
        <v>26</v>
      </c>
      <c r="E11" s="73">
        <v>2</v>
      </c>
      <c r="F11" s="67"/>
      <c r="G11" s="67"/>
      <c r="H11" s="67"/>
      <c r="I11" s="68"/>
      <c r="J11" s="68"/>
      <c r="K11" s="68"/>
    </row>
    <row r="12" s="54" customFormat="1" ht="409.5" spans="1:11">
      <c r="A12" s="72">
        <v>2</v>
      </c>
      <c r="B12" s="75" t="s">
        <v>142</v>
      </c>
      <c r="C12" s="70" t="s">
        <v>143</v>
      </c>
      <c r="D12" s="72" t="s">
        <v>14</v>
      </c>
      <c r="E12" s="72">
        <v>1</v>
      </c>
      <c r="F12" s="67"/>
      <c r="G12" s="67"/>
      <c r="H12" s="67"/>
      <c r="I12" s="68"/>
      <c r="J12" s="68"/>
      <c r="K12" s="68"/>
    </row>
    <row r="13" s="54" customFormat="1" ht="409.5" spans="1:11">
      <c r="A13" s="72">
        <v>3</v>
      </c>
      <c r="B13" s="75" t="s">
        <v>144</v>
      </c>
      <c r="C13" s="74" t="s">
        <v>145</v>
      </c>
      <c r="D13" s="75" t="s">
        <v>14</v>
      </c>
      <c r="E13" s="73">
        <v>1</v>
      </c>
      <c r="F13" s="67"/>
      <c r="G13" s="67"/>
      <c r="H13" s="67"/>
      <c r="I13" s="68"/>
      <c r="J13" s="68"/>
      <c r="K13" s="68"/>
    </row>
    <row r="14" s="54" customFormat="1" ht="114.75" spans="1:11">
      <c r="A14" s="72">
        <v>4</v>
      </c>
      <c r="B14" s="75" t="s">
        <v>146</v>
      </c>
      <c r="C14" s="74" t="s">
        <v>147</v>
      </c>
      <c r="D14" s="75" t="s">
        <v>14</v>
      </c>
      <c r="E14" s="73">
        <v>8</v>
      </c>
      <c r="F14" s="67"/>
      <c r="G14" s="67"/>
      <c r="H14" s="67"/>
      <c r="I14" s="68"/>
      <c r="J14" s="68"/>
      <c r="K14" s="68"/>
    </row>
    <row r="15" s="54" customFormat="1" ht="153" spans="1:11">
      <c r="A15" s="72">
        <v>5</v>
      </c>
      <c r="B15" s="75" t="s">
        <v>29</v>
      </c>
      <c r="C15" s="74" t="s">
        <v>148</v>
      </c>
      <c r="D15" s="75" t="s">
        <v>14</v>
      </c>
      <c r="E15" s="73">
        <v>10</v>
      </c>
      <c r="F15" s="67"/>
      <c r="G15" s="67"/>
      <c r="H15" s="67"/>
      <c r="I15" s="68"/>
      <c r="J15" s="68"/>
      <c r="K15" s="68"/>
    </row>
    <row r="16" s="54" customFormat="1" ht="127.5" spans="1:11">
      <c r="A16" s="72">
        <v>6</v>
      </c>
      <c r="B16" s="75" t="s">
        <v>149</v>
      </c>
      <c r="C16" s="74" t="s">
        <v>150</v>
      </c>
      <c r="D16" s="75" t="s">
        <v>14</v>
      </c>
      <c r="E16" s="73">
        <v>2</v>
      </c>
      <c r="F16" s="67"/>
      <c r="G16" s="67"/>
      <c r="H16" s="67"/>
      <c r="I16" s="68"/>
      <c r="J16" s="68"/>
      <c r="K16" s="68"/>
    </row>
    <row r="17" s="54" customFormat="1" ht="369.75" spans="1:11">
      <c r="A17" s="72">
        <v>7</v>
      </c>
      <c r="B17" s="75" t="s">
        <v>31</v>
      </c>
      <c r="C17" s="74" t="s">
        <v>151</v>
      </c>
      <c r="D17" s="75" t="s">
        <v>14</v>
      </c>
      <c r="E17" s="73">
        <v>6</v>
      </c>
      <c r="F17" s="67"/>
      <c r="G17" s="67"/>
      <c r="H17" s="67"/>
      <c r="I17" s="68"/>
      <c r="J17" s="68"/>
      <c r="K17" s="68"/>
    </row>
    <row r="18" s="54" customFormat="1" ht="25.5" spans="1:11">
      <c r="A18" s="72">
        <v>8</v>
      </c>
      <c r="B18" s="75" t="s">
        <v>33</v>
      </c>
      <c r="C18" s="74" t="s">
        <v>152</v>
      </c>
      <c r="D18" s="75" t="s">
        <v>35</v>
      </c>
      <c r="E18" s="73">
        <v>22</v>
      </c>
      <c r="F18" s="67"/>
      <c r="G18" s="67"/>
      <c r="H18" s="67"/>
      <c r="I18" s="68"/>
      <c r="J18" s="68"/>
      <c r="K18" s="68"/>
    </row>
    <row r="19" s="54" customFormat="1" ht="25.9" spans="1:11">
      <c r="A19" s="72">
        <v>9</v>
      </c>
      <c r="B19" s="73" t="s">
        <v>36</v>
      </c>
      <c r="C19" s="76" t="s">
        <v>153</v>
      </c>
      <c r="D19" s="75" t="s">
        <v>26</v>
      </c>
      <c r="E19" s="73">
        <v>30</v>
      </c>
      <c r="F19" s="67"/>
      <c r="G19" s="67"/>
      <c r="H19" s="67"/>
      <c r="I19" s="68"/>
      <c r="J19" s="68"/>
      <c r="K19" s="68"/>
    </row>
    <row r="20" s="54" customFormat="1" ht="13.1" spans="1:11">
      <c r="A20" s="72">
        <v>10</v>
      </c>
      <c r="B20" s="75" t="s">
        <v>40</v>
      </c>
      <c r="C20" s="74" t="s">
        <v>154</v>
      </c>
      <c r="D20" s="75" t="s">
        <v>21</v>
      </c>
      <c r="E20" s="73">
        <v>1</v>
      </c>
      <c r="F20" s="67"/>
      <c r="G20" s="67"/>
      <c r="H20" s="67"/>
      <c r="I20" s="68"/>
      <c r="J20" s="68"/>
      <c r="K20" s="68"/>
    </row>
    <row r="21" s="54" customFormat="1" ht="12.75" spans="1:11">
      <c r="A21" s="72">
        <v>11</v>
      </c>
      <c r="B21" s="69" t="s">
        <v>155</v>
      </c>
      <c r="C21" s="70" t="s">
        <v>156</v>
      </c>
      <c r="D21" s="72" t="s">
        <v>21</v>
      </c>
      <c r="E21" s="72">
        <v>3</v>
      </c>
      <c r="F21" s="67"/>
      <c r="G21" s="67"/>
      <c r="H21" s="67"/>
      <c r="I21" s="68"/>
      <c r="J21" s="68"/>
      <c r="K21" s="68"/>
    </row>
    <row r="22" s="54" customFormat="1" ht="12.75" spans="1:11">
      <c r="A22" s="72">
        <v>12</v>
      </c>
      <c r="B22" s="69" t="s">
        <v>42</v>
      </c>
      <c r="C22" s="70" t="s">
        <v>43</v>
      </c>
      <c r="D22" s="72" t="s">
        <v>44</v>
      </c>
      <c r="E22" s="72">
        <v>18</v>
      </c>
      <c r="F22" s="67"/>
      <c r="G22" s="67"/>
      <c r="H22" s="67"/>
      <c r="I22" s="68"/>
      <c r="J22" s="68"/>
      <c r="K22" s="68"/>
    </row>
    <row r="23" s="54" customFormat="1" ht="25.5" spans="1:11">
      <c r="A23" s="72">
        <v>13</v>
      </c>
      <c r="B23" s="69" t="s">
        <v>45</v>
      </c>
      <c r="C23" s="70" t="s">
        <v>157</v>
      </c>
      <c r="D23" s="72" t="s">
        <v>48</v>
      </c>
      <c r="E23" s="72">
        <v>3500</v>
      </c>
      <c r="F23" s="67"/>
      <c r="G23" s="67"/>
      <c r="H23" s="67"/>
      <c r="I23" s="68"/>
      <c r="J23" s="68"/>
      <c r="K23" s="68"/>
    </row>
    <row r="24" s="54" customFormat="1" ht="12.75" spans="1:11">
      <c r="A24" s="72">
        <v>14</v>
      </c>
      <c r="B24" s="69" t="s">
        <v>158</v>
      </c>
      <c r="C24" s="70" t="s">
        <v>159</v>
      </c>
      <c r="D24" s="72" t="s">
        <v>122</v>
      </c>
      <c r="E24" s="72">
        <v>1</v>
      </c>
      <c r="F24" s="67"/>
      <c r="G24" s="67"/>
      <c r="H24" s="67"/>
      <c r="I24" s="68"/>
      <c r="J24" s="68"/>
      <c r="K24" s="68"/>
    </row>
    <row r="25" s="54" customFormat="1" ht="12.75" spans="1:11">
      <c r="A25" s="72">
        <v>15</v>
      </c>
      <c r="B25" s="69" t="s">
        <v>49</v>
      </c>
      <c r="C25" s="70" t="s">
        <v>50</v>
      </c>
      <c r="D25" s="72" t="s">
        <v>48</v>
      </c>
      <c r="E25" s="72">
        <v>1400</v>
      </c>
      <c r="F25" s="67"/>
      <c r="G25" s="67"/>
      <c r="H25" s="67"/>
      <c r="I25" s="68"/>
      <c r="J25" s="68"/>
      <c r="K25" s="68"/>
    </row>
    <row r="26" s="54" customFormat="1" ht="12.75" spans="1:11">
      <c r="A26" s="72">
        <v>16</v>
      </c>
      <c r="B26" s="69" t="s">
        <v>51</v>
      </c>
      <c r="C26" s="70" t="s">
        <v>52</v>
      </c>
      <c r="D26" s="72" t="s">
        <v>53</v>
      </c>
      <c r="E26" s="72">
        <v>22</v>
      </c>
      <c r="F26" s="67"/>
      <c r="G26" s="67"/>
      <c r="H26" s="67"/>
      <c r="I26" s="68"/>
      <c r="J26" s="68"/>
      <c r="K26" s="68"/>
    </row>
    <row r="27" s="54" customFormat="1" ht="12.75" spans="1:11">
      <c r="A27" s="72">
        <v>17</v>
      </c>
      <c r="B27" s="69" t="s">
        <v>54</v>
      </c>
      <c r="C27" s="70" t="s">
        <v>55</v>
      </c>
      <c r="D27" s="72" t="s">
        <v>122</v>
      </c>
      <c r="E27" s="72">
        <v>1</v>
      </c>
      <c r="F27" s="67"/>
      <c r="G27" s="67"/>
      <c r="H27" s="67"/>
      <c r="I27" s="68"/>
      <c r="J27" s="68"/>
      <c r="K27" s="68"/>
    </row>
    <row r="28" s="54" customFormat="1" ht="12.75" spans="1:11">
      <c r="A28" s="72">
        <v>18</v>
      </c>
      <c r="B28" s="69" t="s">
        <v>57</v>
      </c>
      <c r="C28" s="70" t="s">
        <v>58</v>
      </c>
      <c r="D28" s="72" t="s">
        <v>56</v>
      </c>
      <c r="E28" s="72">
        <v>1</v>
      </c>
      <c r="F28" s="67"/>
      <c r="G28" s="67"/>
      <c r="H28" s="67"/>
      <c r="I28" s="68"/>
      <c r="J28" s="68"/>
      <c r="K28" s="68"/>
    </row>
    <row r="29" s="54" customFormat="1" ht="12.75" spans="1:11">
      <c r="A29" s="72">
        <v>19</v>
      </c>
      <c r="B29" s="69" t="s">
        <v>59</v>
      </c>
      <c r="C29" s="70" t="s">
        <v>60</v>
      </c>
      <c r="D29" s="72" t="s">
        <v>21</v>
      </c>
      <c r="E29" s="72">
        <v>1</v>
      </c>
      <c r="F29" s="67"/>
      <c r="G29" s="67"/>
      <c r="H29" s="67"/>
      <c r="I29" s="68"/>
      <c r="J29" s="68"/>
      <c r="K29" s="68"/>
    </row>
    <row r="30" s="54" customFormat="1" ht="12.75" spans="1:11">
      <c r="A30" s="72">
        <v>20</v>
      </c>
      <c r="B30" s="69" t="s">
        <v>160</v>
      </c>
      <c r="C30" s="70" t="s">
        <v>161</v>
      </c>
      <c r="D30" s="72" t="s">
        <v>48</v>
      </c>
      <c r="E30" s="72">
        <v>190</v>
      </c>
      <c r="F30" s="67"/>
      <c r="G30" s="67"/>
      <c r="H30" s="67"/>
      <c r="I30" s="68"/>
      <c r="J30" s="68"/>
      <c r="K30" s="68"/>
    </row>
    <row r="31" s="54" customFormat="1" ht="12.75" spans="1:11">
      <c r="A31" s="72">
        <v>21</v>
      </c>
      <c r="B31" s="69" t="s">
        <v>162</v>
      </c>
      <c r="C31" s="70" t="s">
        <v>163</v>
      </c>
      <c r="D31" s="72" t="s">
        <v>48</v>
      </c>
      <c r="E31" s="72">
        <v>460</v>
      </c>
      <c r="F31" s="67"/>
      <c r="G31" s="67"/>
      <c r="H31" s="67"/>
      <c r="I31" s="68"/>
      <c r="J31" s="68"/>
      <c r="K31" s="68"/>
    </row>
    <row r="32" ht="25" customHeight="1" spans="1:11">
      <c r="A32" s="77" t="s">
        <v>132</v>
      </c>
      <c r="B32" s="77"/>
      <c r="C32" s="77"/>
      <c r="D32" s="77"/>
      <c r="E32" s="77"/>
      <c r="F32" s="88"/>
      <c r="G32" s="88"/>
      <c r="H32" s="88"/>
    </row>
    <row r="33" ht="24" customHeight="1" spans="1:8">
      <c r="A33" s="77" t="s">
        <v>117</v>
      </c>
      <c r="B33" s="77"/>
      <c r="C33" s="77"/>
      <c r="D33" s="77"/>
      <c r="E33" s="77"/>
      <c r="F33" s="88"/>
      <c r="G33" s="88"/>
      <c r="H33" s="88"/>
    </row>
  </sheetData>
  <mergeCells count="7">
    <mergeCell ref="A1:H1"/>
    <mergeCell ref="G2:H2"/>
    <mergeCell ref="A4:E4"/>
    <mergeCell ref="A9:E9"/>
    <mergeCell ref="A10:E10"/>
    <mergeCell ref="A32:E32"/>
    <mergeCell ref="A33:E33"/>
  </mergeCells>
  <pageMargins left="0.511811023622047" right="0.511811023622047"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A1" sqref="A1:H1"/>
    </sheetView>
  </sheetViews>
  <sheetFormatPr defaultColWidth="9" defaultRowHeight="13.5"/>
  <cols>
    <col min="1" max="1" width="3.50442477876106" style="56" customWidth="1"/>
    <col min="2" max="2" width="8.38053097345133" style="56" customWidth="1"/>
    <col min="3" max="3" width="81.1238938053097" style="57" customWidth="1"/>
    <col min="4" max="4" width="4.63716814159292" style="56" customWidth="1"/>
    <col min="5" max="7" width="4.50442477876106" style="56" customWidth="1"/>
    <col min="8" max="8" width="9" style="58"/>
    <col min="9" max="9" width="9" style="59"/>
    <col min="10" max="16384" width="9" style="56"/>
  </cols>
  <sheetData>
    <row r="1" s="52" customFormat="1" ht="33" customHeight="1" spans="1:9">
      <c r="A1" s="60" t="s">
        <v>164</v>
      </c>
      <c r="B1" s="60"/>
      <c r="C1" s="61"/>
      <c r="D1" s="60"/>
      <c r="E1" s="60"/>
      <c r="F1" s="60"/>
      <c r="G1" s="60"/>
      <c r="H1" s="60"/>
      <c r="I1" s="62"/>
    </row>
    <row r="2" s="52" customFormat="1" ht="33" customHeight="1" spans="1:9">
      <c r="A2" s="60"/>
      <c r="B2" s="60"/>
      <c r="C2" s="61"/>
      <c r="D2" s="60"/>
      <c r="E2" s="60"/>
      <c r="F2" s="60"/>
      <c r="G2" s="63" t="s">
        <v>120</v>
      </c>
      <c r="H2" s="63"/>
      <c r="I2" s="62"/>
    </row>
    <row r="3" s="53" customFormat="1" spans="1:9">
      <c r="A3" s="64" t="s">
        <v>1</v>
      </c>
      <c r="B3" s="64" t="s">
        <v>2</v>
      </c>
      <c r="C3" s="65" t="s">
        <v>4</v>
      </c>
      <c r="D3" s="64" t="s">
        <v>5</v>
      </c>
      <c r="E3" s="64" t="s">
        <v>6</v>
      </c>
      <c r="F3" s="64" t="s">
        <v>69</v>
      </c>
      <c r="G3" s="64" t="s">
        <v>134</v>
      </c>
      <c r="H3" s="66" t="s">
        <v>9</v>
      </c>
      <c r="I3" s="59"/>
    </row>
    <row r="4" s="54" customFormat="1" ht="12.75" spans="1:9">
      <c r="A4" s="65" t="s">
        <v>10</v>
      </c>
      <c r="B4" s="65"/>
      <c r="C4" s="65"/>
      <c r="D4" s="65"/>
      <c r="E4" s="65"/>
      <c r="F4" s="65"/>
      <c r="G4" s="65"/>
      <c r="H4" s="67"/>
      <c r="I4" s="68"/>
    </row>
    <row r="5" s="55" customFormat="1" ht="369.75" spans="1:9">
      <c r="A5" s="69">
        <v>1</v>
      </c>
      <c r="B5" s="69" t="s">
        <v>165</v>
      </c>
      <c r="C5" s="70" t="s">
        <v>166</v>
      </c>
      <c r="D5" s="69" t="s">
        <v>14</v>
      </c>
      <c r="E5" s="69">
        <v>1</v>
      </c>
      <c r="F5" s="69"/>
      <c r="G5" s="69"/>
      <c r="H5" s="67"/>
      <c r="I5" s="71"/>
    </row>
    <row r="6" s="54" customFormat="1" ht="409.5" spans="1:9">
      <c r="A6" s="72">
        <v>2</v>
      </c>
      <c r="B6" s="73" t="s">
        <v>138</v>
      </c>
      <c r="C6" s="74" t="s">
        <v>167</v>
      </c>
      <c r="D6" s="75" t="s">
        <v>14</v>
      </c>
      <c r="E6" s="73">
        <v>71</v>
      </c>
      <c r="F6" s="73"/>
      <c r="G6" s="73"/>
      <c r="H6" s="67"/>
      <c r="I6" s="68"/>
    </row>
    <row r="7" s="54" customFormat="1" ht="409.5" spans="1:9">
      <c r="A7" s="72">
        <v>3</v>
      </c>
      <c r="B7" s="75" t="s">
        <v>168</v>
      </c>
      <c r="C7" s="74" t="s">
        <v>169</v>
      </c>
      <c r="D7" s="75" t="s">
        <v>14</v>
      </c>
      <c r="E7" s="73">
        <v>40</v>
      </c>
      <c r="F7" s="73"/>
      <c r="G7" s="73"/>
      <c r="H7" s="67"/>
      <c r="I7" s="68"/>
    </row>
    <row r="8" s="54" customFormat="1" ht="25.5" spans="1:9">
      <c r="A8" s="72">
        <v>4</v>
      </c>
      <c r="B8" s="75" t="s">
        <v>18</v>
      </c>
      <c r="C8" s="74" t="s">
        <v>20</v>
      </c>
      <c r="D8" s="75" t="s">
        <v>21</v>
      </c>
      <c r="E8" s="73">
        <v>71</v>
      </c>
      <c r="F8" s="73"/>
      <c r="G8" s="73"/>
      <c r="H8" s="67"/>
      <c r="I8" s="68"/>
    </row>
    <row r="9" s="54" customFormat="1" ht="12.75" spans="1:9">
      <c r="A9" s="64" t="s">
        <v>132</v>
      </c>
      <c r="B9" s="64"/>
      <c r="C9" s="64"/>
      <c r="D9" s="64"/>
      <c r="E9" s="64"/>
      <c r="F9" s="65"/>
      <c r="G9" s="64">
        <f>SUM(G5:G8)</f>
        <v>0</v>
      </c>
      <c r="H9" s="67"/>
      <c r="I9" s="68"/>
    </row>
    <row r="10" s="54" customFormat="1" ht="12.75" spans="1:9">
      <c r="A10" s="65" t="s">
        <v>23</v>
      </c>
      <c r="B10" s="65"/>
      <c r="C10" s="65"/>
      <c r="D10" s="65"/>
      <c r="E10" s="65"/>
      <c r="F10" s="65"/>
      <c r="G10" s="64"/>
      <c r="H10" s="67"/>
      <c r="I10" s="68"/>
    </row>
    <row r="11" s="54" customFormat="1" ht="26.25" spans="1:9">
      <c r="A11" s="72">
        <v>1</v>
      </c>
      <c r="B11" s="73" t="s">
        <v>24</v>
      </c>
      <c r="C11" s="74" t="s">
        <v>25</v>
      </c>
      <c r="D11" s="75" t="s">
        <v>26</v>
      </c>
      <c r="E11" s="73">
        <v>4</v>
      </c>
      <c r="F11" s="73"/>
      <c r="G11" s="73"/>
      <c r="H11" s="67"/>
      <c r="I11" s="68"/>
    </row>
    <row r="12" s="54" customFormat="1" ht="409.5" spans="1:9">
      <c r="A12" s="72">
        <v>2</v>
      </c>
      <c r="B12" s="75" t="s">
        <v>27</v>
      </c>
      <c r="C12" s="70" t="s">
        <v>170</v>
      </c>
      <c r="D12" s="72" t="s">
        <v>14</v>
      </c>
      <c r="E12" s="72">
        <v>4</v>
      </c>
      <c r="F12" s="72"/>
      <c r="G12" s="72"/>
      <c r="H12" s="67"/>
      <c r="I12" s="68"/>
    </row>
    <row r="13" s="54" customFormat="1" ht="140.25" spans="1:9">
      <c r="A13" s="72">
        <v>3</v>
      </c>
      <c r="B13" s="75" t="s">
        <v>29</v>
      </c>
      <c r="C13" s="74" t="s">
        <v>148</v>
      </c>
      <c r="D13" s="75" t="s">
        <v>14</v>
      </c>
      <c r="E13" s="73">
        <v>8</v>
      </c>
      <c r="F13" s="73"/>
      <c r="G13" s="73"/>
      <c r="H13" s="67"/>
      <c r="I13" s="68"/>
    </row>
    <row r="14" s="54" customFormat="1" ht="165.75" spans="1:9">
      <c r="A14" s="72">
        <v>4</v>
      </c>
      <c r="B14" s="75" t="s">
        <v>171</v>
      </c>
      <c r="C14" s="74" t="s">
        <v>172</v>
      </c>
      <c r="D14" s="75" t="s">
        <v>14</v>
      </c>
      <c r="E14" s="73">
        <v>5</v>
      </c>
      <c r="F14" s="73"/>
      <c r="G14" s="73"/>
      <c r="H14" s="67"/>
      <c r="I14" s="68"/>
    </row>
    <row r="15" s="54" customFormat="1" ht="331.5" spans="1:9">
      <c r="A15" s="72">
        <v>5</v>
      </c>
      <c r="B15" s="75" t="s">
        <v>31</v>
      </c>
      <c r="C15" s="74" t="s">
        <v>173</v>
      </c>
      <c r="D15" s="75" t="s">
        <v>14</v>
      </c>
      <c r="E15" s="73">
        <v>3</v>
      </c>
      <c r="F15" s="73"/>
      <c r="G15" s="73"/>
      <c r="H15" s="67"/>
      <c r="I15" s="68"/>
    </row>
    <row r="16" s="54" customFormat="1" ht="25.5" spans="1:9">
      <c r="A16" s="72">
        <v>6</v>
      </c>
      <c r="B16" s="75" t="s">
        <v>33</v>
      </c>
      <c r="C16" s="74" t="s">
        <v>152</v>
      </c>
      <c r="D16" s="75" t="s">
        <v>35</v>
      </c>
      <c r="E16" s="73">
        <v>4</v>
      </c>
      <c r="F16" s="73"/>
      <c r="G16" s="73"/>
      <c r="H16" s="67"/>
      <c r="I16" s="68"/>
    </row>
    <row r="17" s="54" customFormat="1" ht="25.9" spans="1:9">
      <c r="A17" s="72">
        <v>7</v>
      </c>
      <c r="B17" s="73" t="s">
        <v>36</v>
      </c>
      <c r="C17" s="76" t="s">
        <v>153</v>
      </c>
      <c r="D17" s="75" t="s">
        <v>26</v>
      </c>
      <c r="E17" s="73">
        <v>16</v>
      </c>
      <c r="F17" s="73"/>
      <c r="G17" s="73"/>
      <c r="H17" s="67"/>
      <c r="I17" s="68"/>
    </row>
    <row r="18" s="54" customFormat="1" ht="12.75" spans="1:9">
      <c r="A18" s="72">
        <v>8</v>
      </c>
      <c r="B18" s="69" t="s">
        <v>40</v>
      </c>
      <c r="C18" s="70" t="s">
        <v>154</v>
      </c>
      <c r="D18" s="72" t="s">
        <v>21</v>
      </c>
      <c r="E18" s="72">
        <v>1</v>
      </c>
      <c r="F18" s="72"/>
      <c r="G18" s="72"/>
      <c r="H18" s="67"/>
      <c r="I18" s="68"/>
    </row>
    <row r="19" s="54" customFormat="1" ht="12.75" spans="1:9">
      <c r="A19" s="72">
        <v>9</v>
      </c>
      <c r="B19" s="69" t="s">
        <v>155</v>
      </c>
      <c r="C19" s="70" t="s">
        <v>156</v>
      </c>
      <c r="D19" s="72" t="s">
        <v>21</v>
      </c>
      <c r="E19" s="72">
        <v>9</v>
      </c>
      <c r="F19" s="72"/>
      <c r="G19" s="72"/>
      <c r="H19" s="67"/>
      <c r="I19" s="68"/>
    </row>
    <row r="20" s="54" customFormat="1" ht="12.75" spans="1:9">
      <c r="A20" s="72">
        <v>10</v>
      </c>
      <c r="B20" s="69" t="s">
        <v>42</v>
      </c>
      <c r="C20" s="70" t="s">
        <v>43</v>
      </c>
      <c r="D20" s="72" t="s">
        <v>44</v>
      </c>
      <c r="E20" s="72">
        <v>17</v>
      </c>
      <c r="F20" s="72"/>
      <c r="G20" s="72"/>
      <c r="H20" s="67"/>
      <c r="I20" s="68"/>
    </row>
    <row r="21" s="54" customFormat="1" ht="25.5" spans="1:9">
      <c r="A21" s="72">
        <v>11</v>
      </c>
      <c r="B21" s="69" t="s">
        <v>174</v>
      </c>
      <c r="C21" s="70" t="s">
        <v>175</v>
      </c>
      <c r="D21" s="72" t="s">
        <v>48</v>
      </c>
      <c r="E21" s="72">
        <v>1200</v>
      </c>
      <c r="F21" s="72"/>
      <c r="G21" s="72"/>
      <c r="H21" s="67"/>
      <c r="I21" s="68"/>
    </row>
    <row r="22" s="54" customFormat="1" ht="12.75" spans="1:9">
      <c r="A22" s="72">
        <v>12</v>
      </c>
      <c r="B22" s="69" t="s">
        <v>158</v>
      </c>
      <c r="C22" s="70" t="s">
        <v>159</v>
      </c>
      <c r="D22" s="72" t="s">
        <v>122</v>
      </c>
      <c r="E22" s="72">
        <v>1</v>
      </c>
      <c r="F22" s="72"/>
      <c r="G22" s="72"/>
      <c r="H22" s="67"/>
      <c r="I22" s="68"/>
    </row>
    <row r="23" s="54" customFormat="1" ht="12.75" spans="1:9">
      <c r="A23" s="72">
        <v>13</v>
      </c>
      <c r="B23" s="69" t="s">
        <v>49</v>
      </c>
      <c r="C23" s="70" t="s">
        <v>50</v>
      </c>
      <c r="D23" s="72" t="s">
        <v>48</v>
      </c>
      <c r="E23" s="72">
        <v>600</v>
      </c>
      <c r="F23" s="72"/>
      <c r="G23" s="72"/>
      <c r="H23" s="67"/>
      <c r="I23" s="68"/>
    </row>
    <row r="24" s="54" customFormat="1" ht="12.75" spans="1:9">
      <c r="A24" s="72">
        <v>14</v>
      </c>
      <c r="B24" s="69" t="s">
        <v>57</v>
      </c>
      <c r="C24" s="70" t="s">
        <v>176</v>
      </c>
      <c r="D24" s="72" t="s">
        <v>56</v>
      </c>
      <c r="E24" s="72">
        <v>1</v>
      </c>
      <c r="F24" s="72"/>
      <c r="G24" s="72"/>
      <c r="H24" s="67"/>
      <c r="I24" s="68"/>
    </row>
    <row r="25" s="54" customFormat="1" ht="12.75" spans="1:9">
      <c r="A25" s="72">
        <v>15</v>
      </c>
      <c r="B25" s="69" t="s">
        <v>59</v>
      </c>
      <c r="C25" s="70" t="s">
        <v>177</v>
      </c>
      <c r="D25" s="72" t="s">
        <v>21</v>
      </c>
      <c r="E25" s="72">
        <v>1</v>
      </c>
      <c r="F25" s="72"/>
      <c r="G25" s="72"/>
      <c r="H25" s="67"/>
      <c r="I25" s="68"/>
    </row>
    <row r="26" s="54" customFormat="1" ht="12.75" spans="1:9">
      <c r="A26" s="72">
        <v>16</v>
      </c>
      <c r="B26" s="69" t="s">
        <v>54</v>
      </c>
      <c r="C26" s="70"/>
      <c r="D26" s="72" t="s">
        <v>56</v>
      </c>
      <c r="E26" s="72">
        <v>1</v>
      </c>
      <c r="F26" s="72"/>
      <c r="G26" s="72"/>
      <c r="H26" s="67"/>
      <c r="I26" s="68"/>
    </row>
    <row r="27" spans="1:9">
      <c r="A27" s="77" t="s">
        <v>132</v>
      </c>
      <c r="B27" s="77"/>
      <c r="C27" s="77"/>
      <c r="D27" s="77"/>
      <c r="E27" s="77"/>
      <c r="F27" s="78"/>
      <c r="G27" s="77">
        <f>SUM(G11:G26)</f>
        <v>0</v>
      </c>
      <c r="H27" s="67"/>
    </row>
    <row r="28" spans="1:9">
      <c r="A28" s="77" t="s">
        <v>117</v>
      </c>
      <c r="B28" s="77"/>
      <c r="C28" s="77"/>
      <c r="D28" s="77"/>
      <c r="E28" s="77"/>
      <c r="F28" s="78"/>
      <c r="G28" s="77">
        <f>G27+G9</f>
        <v>0</v>
      </c>
      <c r="H28" s="67"/>
    </row>
  </sheetData>
  <mergeCells count="7">
    <mergeCell ref="A1:H1"/>
    <mergeCell ref="G2:H2"/>
    <mergeCell ref="A4:E4"/>
    <mergeCell ref="A9:E9"/>
    <mergeCell ref="A10:E10"/>
    <mergeCell ref="A27:E27"/>
    <mergeCell ref="A28:E28"/>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58"/>
  <sheetViews>
    <sheetView topLeftCell="A36" workbookViewId="0">
      <selection activeCell="K45" sqref="K45"/>
    </sheetView>
  </sheetViews>
  <sheetFormatPr defaultColWidth="9" defaultRowHeight="19.5" customHeight="1"/>
  <cols>
    <col min="1" max="1" width="5.3716814159292" style="19" customWidth="1"/>
    <col min="2" max="2" width="24.7522123893805" style="19" customWidth="1"/>
    <col min="3" max="3" width="62.5044247787611" style="20" customWidth="1"/>
    <col min="4" max="4" width="7.24778761061947" style="21" customWidth="1"/>
    <col min="5" max="7" width="8" style="21" customWidth="1"/>
    <col min="8" max="8" width="8.87610619469027" style="22" customWidth="1"/>
    <col min="9" max="243" width="9" style="21"/>
    <col min="244" max="16384" width="9" style="16"/>
  </cols>
  <sheetData>
    <row r="1" s="16" customFormat="1" customHeight="1" spans="1:248">
      <c r="A1" s="23" t="s">
        <v>178</v>
      </c>
      <c r="B1" s="23"/>
      <c r="C1" s="23"/>
      <c r="D1" s="23"/>
      <c r="E1" s="23"/>
      <c r="F1" s="23"/>
      <c r="G1" s="23"/>
      <c r="H1" s="23"/>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row>
    <row r="2" s="16" customFormat="1" customHeight="1" spans="1:248">
      <c r="A2" s="19"/>
      <c r="B2" s="24"/>
      <c r="C2" s="24"/>
      <c r="D2" s="24"/>
      <c r="E2" s="24"/>
      <c r="F2" s="25"/>
      <c r="G2" s="19" t="s">
        <v>120</v>
      </c>
      <c r="H2" s="19"/>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row>
    <row r="3" s="17" customFormat="1" ht="13.1" spans="1:248">
      <c r="A3" s="26" t="s">
        <v>1</v>
      </c>
      <c r="B3" s="26" t="s">
        <v>2</v>
      </c>
      <c r="C3" s="26" t="s">
        <v>179</v>
      </c>
      <c r="D3" s="26" t="s">
        <v>5</v>
      </c>
      <c r="E3" s="26" t="s">
        <v>6</v>
      </c>
      <c r="F3" s="26" t="s">
        <v>69</v>
      </c>
      <c r="G3" s="26" t="s">
        <v>134</v>
      </c>
      <c r="H3" s="26" t="s">
        <v>9</v>
      </c>
      <c r="I3" s="27"/>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17"/>
      <c r="GV3" s="17"/>
      <c r="GW3" s="17"/>
      <c r="GX3" s="17"/>
      <c r="GY3" s="1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9"/>
      <c r="IK3" s="29"/>
      <c r="IL3" s="29"/>
      <c r="IM3" s="29"/>
      <c r="IN3" s="29"/>
    </row>
    <row r="4" s="18" customFormat="1" ht="13.1" spans="1:248">
      <c r="A4" s="30" t="s">
        <v>180</v>
      </c>
      <c r="B4" s="31"/>
      <c r="C4" s="30"/>
      <c r="D4" s="30"/>
      <c r="E4" s="30"/>
      <c r="F4" s="30"/>
      <c r="G4" s="30"/>
      <c r="H4" s="32"/>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9"/>
      <c r="IK4" s="29"/>
      <c r="IL4" s="29"/>
      <c r="IM4" s="29"/>
      <c r="IN4" s="29"/>
    </row>
    <row r="5" s="18" customFormat="1" ht="13.1" spans="1:248">
      <c r="A5" s="30" t="s">
        <v>181</v>
      </c>
      <c r="B5" s="31"/>
      <c r="C5" s="30"/>
      <c r="D5" s="30"/>
      <c r="E5" s="30"/>
      <c r="F5" s="30"/>
      <c r="G5" s="30"/>
      <c r="H5" s="32"/>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9"/>
      <c r="IK5" s="29"/>
      <c r="IL5" s="29"/>
      <c r="IM5" s="29"/>
      <c r="IN5" s="29"/>
    </row>
    <row r="6" s="18" customFormat="1" ht="409.5" spans="1:248">
      <c r="A6" s="33">
        <v>1</v>
      </c>
      <c r="B6" s="34" t="s">
        <v>182</v>
      </c>
      <c r="C6" s="35" t="s">
        <v>183</v>
      </c>
      <c r="D6" s="33" t="s">
        <v>14</v>
      </c>
      <c r="E6" s="33">
        <v>1</v>
      </c>
      <c r="F6" s="33"/>
      <c r="G6" s="33"/>
      <c r="H6" s="32"/>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9"/>
      <c r="IK6" s="29"/>
      <c r="IL6" s="29"/>
      <c r="IM6" s="29"/>
      <c r="IN6" s="29"/>
    </row>
    <row r="7" s="18" customFormat="1" ht="102" spans="1:248">
      <c r="A7" s="33">
        <v>2</v>
      </c>
      <c r="B7" s="36" t="s">
        <v>184</v>
      </c>
      <c r="C7" s="37" t="s">
        <v>185</v>
      </c>
      <c r="D7" s="33" t="s">
        <v>14</v>
      </c>
      <c r="E7" s="33">
        <v>1</v>
      </c>
      <c r="F7" s="33"/>
      <c r="G7" s="33"/>
      <c r="H7" s="32"/>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9"/>
      <c r="IK7" s="29"/>
      <c r="IL7" s="29"/>
      <c r="IM7" s="29"/>
      <c r="IN7" s="29"/>
    </row>
    <row r="8" s="18" customFormat="1" ht="76.5" spans="1:248">
      <c r="A8" s="33">
        <v>3</v>
      </c>
      <c r="B8" s="36" t="s">
        <v>186</v>
      </c>
      <c r="C8" s="37" t="s">
        <v>187</v>
      </c>
      <c r="D8" s="33" t="s">
        <v>14</v>
      </c>
      <c r="E8" s="33">
        <v>1</v>
      </c>
      <c r="F8" s="33"/>
      <c r="G8" s="33"/>
      <c r="H8" s="32"/>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9"/>
      <c r="IK8" s="29"/>
      <c r="IL8" s="29"/>
      <c r="IM8" s="29"/>
      <c r="IN8" s="29"/>
    </row>
    <row r="9" s="18" customFormat="1" ht="102" spans="1:248">
      <c r="A9" s="33">
        <v>4</v>
      </c>
      <c r="B9" s="36" t="s">
        <v>188</v>
      </c>
      <c r="C9" s="37" t="s">
        <v>189</v>
      </c>
      <c r="D9" s="33" t="s">
        <v>190</v>
      </c>
      <c r="E9" s="33">
        <v>1</v>
      </c>
      <c r="F9" s="33"/>
      <c r="G9" s="33"/>
      <c r="H9" s="32"/>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9"/>
      <c r="IK9" s="29"/>
      <c r="IL9" s="29"/>
      <c r="IM9" s="29"/>
      <c r="IN9" s="29"/>
    </row>
    <row r="10" s="18" customFormat="1" ht="178.5" spans="1:248">
      <c r="A10" s="33">
        <v>5</v>
      </c>
      <c r="B10" s="36" t="s">
        <v>191</v>
      </c>
      <c r="C10" s="37" t="s">
        <v>192</v>
      </c>
      <c r="D10" s="33" t="s">
        <v>190</v>
      </c>
      <c r="E10" s="33">
        <v>1</v>
      </c>
      <c r="F10" s="33"/>
      <c r="G10" s="33"/>
      <c r="H10" s="32"/>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9"/>
      <c r="IK10" s="29"/>
      <c r="IL10" s="29"/>
      <c r="IM10" s="29"/>
      <c r="IN10" s="29"/>
    </row>
    <row r="11" s="18" customFormat="1" ht="242.25" spans="1:248">
      <c r="A11" s="33">
        <v>6</v>
      </c>
      <c r="B11" s="36" t="s">
        <v>193</v>
      </c>
      <c r="C11" s="37" t="s">
        <v>194</v>
      </c>
      <c r="D11" s="33" t="s">
        <v>14</v>
      </c>
      <c r="E11" s="33">
        <v>1</v>
      </c>
      <c r="F11" s="33"/>
      <c r="G11" s="33"/>
      <c r="H11" s="32"/>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9"/>
      <c r="IK11" s="29"/>
      <c r="IL11" s="29"/>
      <c r="IM11" s="29"/>
      <c r="IN11" s="29"/>
    </row>
    <row r="12" s="18" customFormat="1" ht="255" spans="1:248">
      <c r="A12" s="33">
        <v>7</v>
      </c>
      <c r="B12" s="36" t="s">
        <v>195</v>
      </c>
      <c r="C12" s="37" t="s">
        <v>196</v>
      </c>
      <c r="D12" s="33" t="s">
        <v>26</v>
      </c>
      <c r="E12" s="33">
        <v>1</v>
      </c>
      <c r="F12" s="33"/>
      <c r="G12" s="33"/>
      <c r="H12" s="32"/>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9"/>
      <c r="IK12" s="29"/>
      <c r="IL12" s="29"/>
      <c r="IM12" s="29"/>
      <c r="IN12" s="29"/>
    </row>
    <row r="13" s="18" customFormat="1" ht="51" spans="1:248">
      <c r="A13" s="33">
        <v>8</v>
      </c>
      <c r="B13" s="36" t="s">
        <v>197</v>
      </c>
      <c r="C13" s="37" t="s">
        <v>198</v>
      </c>
      <c r="D13" s="33" t="s">
        <v>14</v>
      </c>
      <c r="E13" s="33">
        <v>1</v>
      </c>
      <c r="F13" s="33"/>
      <c r="G13" s="33"/>
      <c r="H13" s="32"/>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9"/>
      <c r="IK13" s="29"/>
      <c r="IL13" s="29"/>
      <c r="IM13" s="29"/>
      <c r="IN13" s="29"/>
    </row>
    <row r="14" s="18" customFormat="1" ht="242.25" spans="1:248">
      <c r="A14" s="33">
        <v>9</v>
      </c>
      <c r="B14" s="34" t="s">
        <v>199</v>
      </c>
      <c r="C14" s="35" t="s">
        <v>200</v>
      </c>
      <c r="D14" s="33" t="s">
        <v>14</v>
      </c>
      <c r="E14" s="33">
        <v>1</v>
      </c>
      <c r="F14" s="33"/>
      <c r="G14" s="33"/>
      <c r="H14" s="32"/>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9"/>
      <c r="IK14" s="29"/>
      <c r="IL14" s="29"/>
      <c r="IM14" s="29"/>
      <c r="IN14" s="29"/>
    </row>
    <row r="15" s="18" customFormat="1" ht="318.75" spans="1:248">
      <c r="A15" s="33">
        <v>10</v>
      </c>
      <c r="B15" s="36" t="s">
        <v>201</v>
      </c>
      <c r="C15" s="37" t="s">
        <v>202</v>
      </c>
      <c r="D15" s="33" t="s">
        <v>14</v>
      </c>
      <c r="E15" s="33">
        <v>1</v>
      </c>
      <c r="F15" s="33"/>
      <c r="G15" s="33"/>
      <c r="H15" s="32"/>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9"/>
      <c r="IK15" s="29"/>
      <c r="IL15" s="29"/>
      <c r="IM15" s="29"/>
      <c r="IN15" s="29"/>
    </row>
    <row r="16" s="18" customFormat="1" ht="13.1" spans="1:248">
      <c r="A16" s="30" t="s">
        <v>203</v>
      </c>
      <c r="B16" s="31"/>
      <c r="C16" s="30"/>
      <c r="D16" s="30"/>
      <c r="E16" s="30"/>
      <c r="F16" s="30"/>
      <c r="G16" s="30"/>
      <c r="H16" s="32"/>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9"/>
      <c r="IK16" s="29"/>
      <c r="IL16" s="29"/>
      <c r="IM16" s="29"/>
      <c r="IN16" s="29"/>
    </row>
    <row r="17" s="18" customFormat="1" ht="13.1" spans="1:249">
      <c r="A17" s="30" t="s">
        <v>204</v>
      </c>
      <c r="B17" s="31"/>
      <c r="C17" s="30"/>
      <c r="D17" s="30"/>
      <c r="E17" s="30"/>
      <c r="F17" s="30"/>
      <c r="G17" s="30"/>
      <c r="H17" s="32"/>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9"/>
      <c r="IK17" s="29"/>
      <c r="IL17" s="29"/>
      <c r="IM17" s="29"/>
      <c r="IN17" s="29"/>
    </row>
    <row r="18" s="18" customFormat="1" ht="178.5" spans="1:249">
      <c r="A18" s="33">
        <v>1</v>
      </c>
      <c r="B18" s="36" t="s">
        <v>191</v>
      </c>
      <c r="C18" s="37" t="s">
        <v>192</v>
      </c>
      <c r="D18" s="33" t="s">
        <v>190</v>
      </c>
      <c r="E18" s="33">
        <v>36</v>
      </c>
      <c r="F18" s="33"/>
      <c r="G18" s="33"/>
      <c r="H18" s="38"/>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9"/>
      <c r="IK18" s="29"/>
      <c r="IL18" s="29"/>
      <c r="IM18" s="29"/>
      <c r="IN18" s="29"/>
    </row>
    <row r="19" s="18" customFormat="1" ht="25.5" spans="1:249">
      <c r="A19" s="33">
        <v>2</v>
      </c>
      <c r="B19" s="36" t="s">
        <v>205</v>
      </c>
      <c r="C19" s="37" t="s">
        <v>206</v>
      </c>
      <c r="D19" s="33" t="s">
        <v>190</v>
      </c>
      <c r="E19" s="33">
        <v>36</v>
      </c>
      <c r="F19" s="33"/>
      <c r="G19" s="33"/>
      <c r="H19" s="38"/>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9"/>
      <c r="IK19" s="29"/>
      <c r="IL19" s="29"/>
      <c r="IM19" s="29"/>
      <c r="IN19" s="29"/>
    </row>
    <row r="20" s="18" customFormat="1" ht="13.1" spans="1:249">
      <c r="A20" s="30" t="s">
        <v>207</v>
      </c>
      <c r="B20" s="31"/>
      <c r="C20" s="30"/>
      <c r="D20" s="30"/>
      <c r="E20" s="30"/>
      <c r="F20" s="30"/>
      <c r="G20" s="30"/>
      <c r="H20" s="32"/>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9"/>
      <c r="IK20" s="29"/>
      <c r="IL20" s="29"/>
      <c r="IM20" s="29"/>
      <c r="IN20" s="29"/>
    </row>
    <row r="21" s="18" customFormat="1" ht="255" spans="1:249">
      <c r="A21" s="33">
        <v>1</v>
      </c>
      <c r="B21" s="34" t="s">
        <v>208</v>
      </c>
      <c r="C21" s="35" t="s">
        <v>209</v>
      </c>
      <c r="D21" s="33" t="s">
        <v>14</v>
      </c>
      <c r="E21" s="33">
        <v>1</v>
      </c>
      <c r="F21" s="33"/>
      <c r="G21" s="33"/>
      <c r="H21" s="34"/>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9"/>
      <c r="IK21" s="29"/>
      <c r="IL21" s="29"/>
      <c r="IM21" s="29"/>
      <c r="IN21" s="29"/>
    </row>
    <row r="22" s="18" customFormat="1" ht="63.75" spans="1:249">
      <c r="A22" s="33">
        <v>2</v>
      </c>
      <c r="B22" s="34" t="s">
        <v>210</v>
      </c>
      <c r="C22" s="35" t="s">
        <v>211</v>
      </c>
      <c r="D22" s="33" t="s">
        <v>190</v>
      </c>
      <c r="E22" s="33">
        <v>8</v>
      </c>
      <c r="F22" s="33"/>
      <c r="G22" s="33"/>
      <c r="H22" s="34"/>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9"/>
      <c r="IK22" s="29"/>
      <c r="IL22" s="29"/>
      <c r="IM22" s="29"/>
      <c r="IN22" s="29"/>
    </row>
    <row r="23" s="18" customFormat="1" ht="178.5" spans="1:249">
      <c r="A23" s="33">
        <v>3</v>
      </c>
      <c r="B23" s="34" t="s">
        <v>208</v>
      </c>
      <c r="C23" s="35" t="s">
        <v>212</v>
      </c>
      <c r="D23" s="33" t="s">
        <v>14</v>
      </c>
      <c r="E23" s="33">
        <v>1</v>
      </c>
      <c r="F23" s="33"/>
      <c r="G23" s="33"/>
      <c r="H23" s="34"/>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9"/>
      <c r="IK23" s="29"/>
      <c r="IL23" s="29"/>
      <c r="IM23" s="29"/>
      <c r="IN23" s="29"/>
    </row>
    <row r="24" s="18" customFormat="1" ht="63.75" spans="1:249">
      <c r="A24" s="33">
        <v>4</v>
      </c>
      <c r="B24" s="34" t="s">
        <v>210</v>
      </c>
      <c r="C24" s="35" t="s">
        <v>211</v>
      </c>
      <c r="D24" s="33" t="s">
        <v>190</v>
      </c>
      <c r="E24" s="33">
        <v>10</v>
      </c>
      <c r="F24" s="33"/>
      <c r="G24" s="33"/>
      <c r="H24" s="34"/>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9"/>
      <c r="IK24" s="29"/>
      <c r="IL24" s="29"/>
      <c r="IM24" s="29"/>
      <c r="IN24" s="29"/>
    </row>
    <row r="25" s="18" customFormat="1" ht="13.1" spans="1:249">
      <c r="A25" s="30" t="s">
        <v>213</v>
      </c>
      <c r="B25" s="31"/>
      <c r="C25" s="30"/>
      <c r="D25" s="30"/>
      <c r="E25" s="30"/>
      <c r="F25" s="30"/>
      <c r="G25" s="30"/>
      <c r="H25" s="32"/>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9"/>
      <c r="IK25" s="29"/>
      <c r="IL25" s="29"/>
      <c r="IM25" s="29"/>
      <c r="IN25" s="29"/>
    </row>
    <row r="26" s="18" customFormat="1" ht="153" spans="1:249">
      <c r="A26" s="33">
        <v>1</v>
      </c>
      <c r="B26" s="36" t="s">
        <v>214</v>
      </c>
      <c r="C26" s="37" t="s">
        <v>215</v>
      </c>
      <c r="D26" s="33" t="s">
        <v>14</v>
      </c>
      <c r="E26" s="34">
        <v>1</v>
      </c>
      <c r="F26" s="34"/>
      <c r="G26" s="33"/>
      <c r="H26" s="34"/>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9"/>
      <c r="IL26" s="29"/>
      <c r="IM26" s="29"/>
      <c r="IN26" s="29"/>
      <c r="IO26" s="29"/>
    </row>
    <row r="27" s="18" customFormat="1" ht="165.75" spans="1:249">
      <c r="A27" s="33">
        <v>2</v>
      </c>
      <c r="B27" s="10" t="s">
        <v>216</v>
      </c>
      <c r="C27" s="32" t="s">
        <v>217</v>
      </c>
      <c r="D27" s="34" t="s">
        <v>190</v>
      </c>
      <c r="E27" s="34">
        <v>6</v>
      </c>
      <c r="F27" s="34"/>
      <c r="G27" s="34"/>
      <c r="H27" s="39"/>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9"/>
      <c r="IK27" s="29"/>
      <c r="IL27" s="29"/>
      <c r="IM27" s="29"/>
      <c r="IN27" s="29"/>
    </row>
    <row r="28" s="18" customFormat="1" ht="89.25" spans="1:249">
      <c r="A28" s="33">
        <v>3</v>
      </c>
      <c r="B28" s="34" t="s">
        <v>218</v>
      </c>
      <c r="C28" s="35" t="s">
        <v>219</v>
      </c>
      <c r="D28" s="40" t="s">
        <v>14</v>
      </c>
      <c r="E28" s="34">
        <v>1</v>
      </c>
      <c r="F28" s="34"/>
      <c r="G28" s="40"/>
      <c r="H28" s="34"/>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9"/>
      <c r="IK28" s="29"/>
      <c r="IL28" s="29"/>
      <c r="IM28" s="29"/>
      <c r="IN28" s="29"/>
    </row>
    <row r="29" s="18" customFormat="1" ht="89.25" spans="1:249">
      <c r="A29" s="33">
        <v>4</v>
      </c>
      <c r="B29" s="34" t="s">
        <v>218</v>
      </c>
      <c r="C29" s="32" t="s">
        <v>220</v>
      </c>
      <c r="D29" s="40" t="s">
        <v>14</v>
      </c>
      <c r="E29" s="40">
        <v>2</v>
      </c>
      <c r="F29" s="40"/>
      <c r="G29" s="40"/>
      <c r="H29" s="34"/>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9"/>
      <c r="IK29" s="29"/>
      <c r="IL29" s="29"/>
      <c r="IM29" s="29"/>
      <c r="IN29" s="29"/>
    </row>
    <row r="30" s="18" customFormat="1" ht="63.75" spans="1:249">
      <c r="A30" s="33">
        <v>5</v>
      </c>
      <c r="B30" s="10" t="s">
        <v>221</v>
      </c>
      <c r="C30" s="32" t="s">
        <v>222</v>
      </c>
      <c r="D30" s="34" t="s">
        <v>190</v>
      </c>
      <c r="E30" s="34">
        <v>2</v>
      </c>
      <c r="F30" s="34"/>
      <c r="G30" s="34"/>
      <c r="H30" s="34"/>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9"/>
      <c r="IK30" s="29"/>
      <c r="IL30" s="29"/>
      <c r="IM30" s="29"/>
      <c r="IN30" s="29"/>
    </row>
    <row r="31" s="18" customFormat="1" ht="280.5" spans="1:249">
      <c r="A31" s="33">
        <v>6</v>
      </c>
      <c r="B31" s="10" t="s">
        <v>223</v>
      </c>
      <c r="C31" s="32" t="s">
        <v>224</v>
      </c>
      <c r="D31" s="40" t="s">
        <v>14</v>
      </c>
      <c r="E31" s="34">
        <v>1</v>
      </c>
      <c r="F31" s="34"/>
      <c r="G31" s="40"/>
      <c r="H31" s="10"/>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9"/>
      <c r="IK31" s="29"/>
      <c r="IL31" s="29"/>
      <c r="IM31" s="29"/>
      <c r="IN31" s="29"/>
    </row>
    <row r="32" s="18" customFormat="1" ht="140.25" spans="1:249">
      <c r="A32" s="33">
        <v>7</v>
      </c>
      <c r="B32" s="10" t="s">
        <v>225</v>
      </c>
      <c r="C32" s="32" t="s">
        <v>226</v>
      </c>
      <c r="D32" s="40" t="s">
        <v>14</v>
      </c>
      <c r="E32" s="40">
        <v>1</v>
      </c>
      <c r="F32" s="40"/>
      <c r="G32" s="40"/>
      <c r="H32" s="34"/>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9"/>
      <c r="IK32" s="29"/>
      <c r="IL32" s="29"/>
      <c r="IM32" s="29"/>
      <c r="IN32" s="29"/>
    </row>
    <row r="33" s="18" customFormat="1" ht="178.5" spans="1:249">
      <c r="A33" s="33">
        <v>8</v>
      </c>
      <c r="B33" s="34" t="s">
        <v>227</v>
      </c>
      <c r="C33" s="35" t="s">
        <v>228</v>
      </c>
      <c r="D33" s="33" t="s">
        <v>14</v>
      </c>
      <c r="E33" s="33">
        <v>1</v>
      </c>
      <c r="F33" s="33"/>
      <c r="G33" s="33"/>
      <c r="H33" s="32"/>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9"/>
      <c r="IK33" s="29"/>
      <c r="IL33" s="29"/>
      <c r="IM33" s="29"/>
      <c r="IN33" s="29"/>
    </row>
    <row r="34" s="18" customFormat="1" ht="127.5" spans="1:249">
      <c r="A34" s="33">
        <v>9</v>
      </c>
      <c r="B34" s="39" t="s">
        <v>229</v>
      </c>
      <c r="C34" s="35" t="s">
        <v>230</v>
      </c>
      <c r="D34" s="33" t="s">
        <v>53</v>
      </c>
      <c r="E34" s="33">
        <v>1</v>
      </c>
      <c r="F34" s="33"/>
      <c r="G34" s="33"/>
      <c r="H34" s="32"/>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9"/>
      <c r="IK34" s="29"/>
      <c r="IL34" s="29"/>
      <c r="IM34" s="29"/>
      <c r="IN34" s="29"/>
    </row>
    <row r="35" s="18" customFormat="1" ht="114.75" spans="1:249">
      <c r="A35" s="33">
        <v>10</v>
      </c>
      <c r="B35" s="34" t="s">
        <v>231</v>
      </c>
      <c r="C35" s="35" t="s">
        <v>232</v>
      </c>
      <c r="D35" s="33" t="s">
        <v>14</v>
      </c>
      <c r="E35" s="33">
        <v>1</v>
      </c>
      <c r="F35" s="33"/>
      <c r="G35" s="33"/>
      <c r="H35" s="32"/>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9"/>
      <c r="IK35" s="29"/>
      <c r="IL35" s="29"/>
      <c r="IM35" s="29"/>
      <c r="IN35" s="29"/>
    </row>
    <row r="36" s="18" customFormat="1" ht="165.75" spans="1:249">
      <c r="A36" s="33">
        <v>11</v>
      </c>
      <c r="B36" s="34" t="s">
        <v>233</v>
      </c>
      <c r="C36" s="35" t="s">
        <v>234</v>
      </c>
      <c r="D36" s="33" t="s">
        <v>53</v>
      </c>
      <c r="E36" s="33">
        <v>1</v>
      </c>
      <c r="F36" s="33"/>
      <c r="G36" s="33"/>
      <c r="H36" s="32"/>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c r="IJ36" s="29"/>
      <c r="IK36" s="29"/>
      <c r="IL36" s="29"/>
      <c r="IM36" s="29"/>
      <c r="IN36" s="29"/>
    </row>
    <row r="37" s="18" customFormat="1" ht="13.1" spans="1:249">
      <c r="A37" s="30" t="s">
        <v>235</v>
      </c>
      <c r="B37" s="31"/>
      <c r="C37" s="30"/>
      <c r="D37" s="30"/>
      <c r="E37" s="30"/>
      <c r="F37" s="30"/>
      <c r="G37" s="30"/>
      <c r="H37" s="32"/>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c r="IJ37" s="29"/>
      <c r="IK37" s="29"/>
      <c r="IL37" s="29"/>
      <c r="IM37" s="29"/>
      <c r="IN37" s="29"/>
    </row>
    <row r="38" s="18" customFormat="1" ht="178.5" spans="1:249">
      <c r="A38" s="33">
        <v>1</v>
      </c>
      <c r="B38" s="34" t="s">
        <v>208</v>
      </c>
      <c r="C38" s="35" t="s">
        <v>212</v>
      </c>
      <c r="D38" s="33" t="s">
        <v>14</v>
      </c>
      <c r="E38" s="33">
        <v>1</v>
      </c>
      <c r="F38" s="33"/>
      <c r="G38" s="33"/>
      <c r="H38" s="34"/>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c r="HH38" s="27"/>
      <c r="HI38" s="27"/>
      <c r="HJ38" s="27"/>
      <c r="HK38" s="27"/>
      <c r="HL38" s="27"/>
      <c r="HM38" s="27"/>
      <c r="HN38" s="27"/>
      <c r="HO38" s="27"/>
      <c r="HP38" s="27"/>
      <c r="HQ38" s="27"/>
      <c r="HR38" s="27"/>
      <c r="HS38" s="27"/>
      <c r="HT38" s="27"/>
      <c r="HU38" s="27"/>
      <c r="HV38" s="27"/>
      <c r="HW38" s="27"/>
      <c r="HX38" s="27"/>
      <c r="HY38" s="27"/>
      <c r="HZ38" s="27"/>
      <c r="IA38" s="27"/>
      <c r="IB38" s="27"/>
      <c r="IC38" s="27"/>
      <c r="ID38" s="27"/>
      <c r="IE38" s="27"/>
      <c r="IF38" s="27"/>
      <c r="IG38" s="27"/>
      <c r="IH38" s="27"/>
      <c r="II38" s="27"/>
      <c r="IJ38" s="29"/>
      <c r="IK38" s="29"/>
      <c r="IL38" s="29"/>
      <c r="IM38" s="29"/>
      <c r="IN38" s="29"/>
    </row>
    <row r="39" s="18" customFormat="1" ht="76.5" spans="1:249">
      <c r="A39" s="33">
        <v>2</v>
      </c>
      <c r="B39" s="34" t="s">
        <v>221</v>
      </c>
      <c r="C39" s="35" t="s">
        <v>236</v>
      </c>
      <c r="D39" s="34" t="s">
        <v>190</v>
      </c>
      <c r="E39" s="33">
        <v>4</v>
      </c>
      <c r="F39" s="33"/>
      <c r="G39" s="34"/>
      <c r="H39" s="34"/>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c r="HH39" s="27"/>
      <c r="HI39" s="27"/>
      <c r="HJ39" s="27"/>
      <c r="HK39" s="27"/>
      <c r="HL39" s="27"/>
      <c r="HM39" s="27"/>
      <c r="HN39" s="27"/>
      <c r="HO39" s="27"/>
      <c r="HP39" s="27"/>
      <c r="HQ39" s="27"/>
      <c r="HR39" s="27"/>
      <c r="HS39" s="27"/>
      <c r="HT39" s="27"/>
      <c r="HU39" s="27"/>
      <c r="HV39" s="27"/>
      <c r="HW39" s="27"/>
      <c r="HX39" s="27"/>
      <c r="HY39" s="27"/>
      <c r="HZ39" s="27"/>
      <c r="IA39" s="27"/>
      <c r="IB39" s="27"/>
      <c r="IC39" s="27"/>
      <c r="ID39" s="27"/>
      <c r="IE39" s="27"/>
      <c r="IF39" s="27"/>
      <c r="IG39" s="27"/>
      <c r="IH39" s="27"/>
      <c r="II39" s="27"/>
      <c r="IJ39" s="29"/>
      <c r="IK39" s="29"/>
      <c r="IL39" s="29"/>
      <c r="IM39" s="29"/>
      <c r="IN39" s="29"/>
    </row>
    <row r="40" s="18" customFormat="1" ht="13.1" spans="1:249">
      <c r="A40" s="30" t="s">
        <v>237</v>
      </c>
      <c r="B40" s="31"/>
      <c r="C40" s="30"/>
      <c r="D40" s="30"/>
      <c r="E40" s="30"/>
      <c r="F40" s="30"/>
      <c r="G40" s="30"/>
      <c r="H40" s="32"/>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c r="IJ40" s="27"/>
      <c r="IK40" s="29"/>
      <c r="IL40" s="29"/>
      <c r="IM40" s="29"/>
      <c r="IN40" s="29"/>
      <c r="IO40" s="29"/>
    </row>
    <row r="41" s="18" customFormat="1" ht="51" spans="1:249">
      <c r="A41" s="33">
        <v>1</v>
      </c>
      <c r="B41" s="34" t="s">
        <v>238</v>
      </c>
      <c r="C41" s="41" t="s">
        <v>239</v>
      </c>
      <c r="D41" s="33" t="s">
        <v>14</v>
      </c>
      <c r="E41" s="33">
        <v>1</v>
      </c>
      <c r="F41" s="33"/>
      <c r="G41" s="33"/>
      <c r="H41" s="34"/>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c r="IJ41" s="27"/>
      <c r="IK41" s="29"/>
      <c r="IL41" s="29"/>
      <c r="IM41" s="29"/>
      <c r="IN41" s="29"/>
      <c r="IO41" s="29"/>
    </row>
    <row r="42" s="18" customFormat="1" ht="13.1" spans="1:249">
      <c r="A42" s="30" t="s">
        <v>240</v>
      </c>
      <c r="B42" s="31"/>
      <c r="C42" s="30"/>
      <c r="D42" s="30"/>
      <c r="E42" s="30"/>
      <c r="F42" s="30"/>
      <c r="G42" s="30"/>
      <c r="H42" s="32"/>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c r="IC42" s="27"/>
      <c r="ID42" s="27"/>
      <c r="IE42" s="27"/>
      <c r="IF42" s="27"/>
      <c r="IG42" s="27"/>
      <c r="IH42" s="27"/>
      <c r="II42" s="27"/>
      <c r="IJ42" s="29"/>
      <c r="IK42" s="29"/>
      <c r="IL42" s="29"/>
      <c r="IM42" s="29"/>
      <c r="IN42" s="29"/>
    </row>
    <row r="43" s="18" customFormat="1" ht="25.5" spans="1:249">
      <c r="A43" s="33">
        <v>1</v>
      </c>
      <c r="B43" s="33" t="s">
        <v>241</v>
      </c>
      <c r="C43" s="42" t="s">
        <v>242</v>
      </c>
      <c r="D43" s="33" t="s">
        <v>14</v>
      </c>
      <c r="E43" s="33">
        <v>3</v>
      </c>
      <c r="F43" s="33"/>
      <c r="G43" s="33"/>
      <c r="H43" s="32"/>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c r="IC43" s="27"/>
      <c r="ID43" s="27"/>
      <c r="IE43" s="27"/>
      <c r="IF43" s="27"/>
      <c r="IG43" s="27"/>
      <c r="IH43" s="27"/>
      <c r="II43" s="27"/>
      <c r="IJ43" s="29"/>
      <c r="IK43" s="29"/>
      <c r="IL43" s="29"/>
      <c r="IM43" s="29"/>
      <c r="IN43" s="29"/>
    </row>
    <row r="44" s="18" customFormat="1" ht="13.1" spans="1:249">
      <c r="A44" s="33">
        <v>2</v>
      </c>
      <c r="B44" s="33" t="s">
        <v>241</v>
      </c>
      <c r="C44" s="42" t="s">
        <v>243</v>
      </c>
      <c r="D44" s="33" t="s">
        <v>14</v>
      </c>
      <c r="E44" s="33">
        <v>2</v>
      </c>
      <c r="F44" s="33"/>
      <c r="G44" s="33"/>
      <c r="H44" s="32"/>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c r="IC44" s="27"/>
      <c r="ID44" s="27"/>
      <c r="IE44" s="27"/>
      <c r="IF44" s="27"/>
      <c r="IG44" s="27"/>
      <c r="IH44" s="27"/>
      <c r="II44" s="27"/>
      <c r="IJ44" s="29"/>
      <c r="IK44" s="29"/>
      <c r="IL44" s="29"/>
      <c r="IM44" s="29"/>
      <c r="IN44" s="29"/>
    </row>
    <row r="45" s="18" customFormat="1" ht="76.5" spans="1:249">
      <c r="A45" s="33">
        <v>3</v>
      </c>
      <c r="B45" s="33" t="s">
        <v>241</v>
      </c>
      <c r="C45" s="43" t="s">
        <v>244</v>
      </c>
      <c r="D45" s="33" t="s">
        <v>14</v>
      </c>
      <c r="E45" s="33">
        <v>6</v>
      </c>
      <c r="F45" s="33"/>
      <c r="G45" s="33"/>
      <c r="H45" s="32"/>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c r="GF45" s="27"/>
      <c r="GG45" s="27"/>
      <c r="GH45" s="27"/>
      <c r="GI45" s="27"/>
      <c r="GJ45" s="27"/>
      <c r="GK45" s="27"/>
      <c r="GL45" s="27"/>
      <c r="GM45" s="27"/>
      <c r="GN45" s="27"/>
      <c r="GO45" s="27"/>
      <c r="GP45" s="27"/>
      <c r="GQ45" s="27"/>
      <c r="GR45" s="27"/>
      <c r="GS45" s="27"/>
      <c r="GT45" s="27"/>
      <c r="GU45" s="27"/>
      <c r="GV45" s="27"/>
      <c r="GW45" s="27"/>
      <c r="GX45" s="27"/>
      <c r="GY45" s="27"/>
      <c r="GZ45" s="27"/>
      <c r="HA45" s="27"/>
      <c r="HB45" s="27"/>
      <c r="HC45" s="27"/>
      <c r="HD45" s="27"/>
      <c r="HE45" s="27"/>
      <c r="HF45" s="27"/>
      <c r="HG45" s="27"/>
      <c r="HH45" s="27"/>
      <c r="HI45" s="27"/>
      <c r="HJ45" s="27"/>
      <c r="HK45" s="27"/>
      <c r="HL45" s="27"/>
      <c r="HM45" s="27"/>
      <c r="HN45" s="27"/>
      <c r="HO45" s="27"/>
      <c r="HP45" s="27"/>
      <c r="HQ45" s="27"/>
      <c r="HR45" s="27"/>
      <c r="HS45" s="27"/>
      <c r="HT45" s="27"/>
      <c r="HU45" s="27"/>
      <c r="HV45" s="27"/>
      <c r="HW45" s="27"/>
      <c r="HX45" s="27"/>
      <c r="HY45" s="27"/>
      <c r="HZ45" s="27"/>
      <c r="IA45" s="27"/>
      <c r="IB45" s="27"/>
      <c r="IC45" s="27"/>
      <c r="ID45" s="27"/>
      <c r="IE45" s="27"/>
      <c r="IF45" s="27"/>
      <c r="IG45" s="27"/>
      <c r="IH45" s="27"/>
      <c r="II45" s="27"/>
      <c r="IJ45" s="29"/>
      <c r="IK45" s="29"/>
      <c r="IL45" s="29"/>
      <c r="IM45" s="29"/>
      <c r="IN45" s="29"/>
    </row>
    <row r="46" s="18" customFormat="1" ht="13.1" spans="1:249">
      <c r="A46" s="33">
        <v>4</v>
      </c>
      <c r="B46" s="33" t="s">
        <v>245</v>
      </c>
      <c r="C46" s="44" t="s">
        <v>246</v>
      </c>
      <c r="D46" s="33" t="s">
        <v>14</v>
      </c>
      <c r="E46" s="33">
        <v>7</v>
      </c>
      <c r="F46" s="33"/>
      <c r="G46" s="33"/>
      <c r="H46" s="32"/>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c r="GY46" s="27"/>
      <c r="GZ46" s="27"/>
      <c r="HA46" s="27"/>
      <c r="HB46" s="27"/>
      <c r="HC46" s="27"/>
      <c r="HD46" s="27"/>
      <c r="HE46" s="27"/>
      <c r="HF46" s="27"/>
      <c r="HG46" s="27"/>
      <c r="HH46" s="27"/>
      <c r="HI46" s="27"/>
      <c r="HJ46" s="27"/>
      <c r="HK46" s="27"/>
      <c r="HL46" s="27"/>
      <c r="HM46" s="27"/>
      <c r="HN46" s="27"/>
      <c r="HO46" s="27"/>
      <c r="HP46" s="27"/>
      <c r="HQ46" s="27"/>
      <c r="HR46" s="27"/>
      <c r="HS46" s="27"/>
      <c r="HT46" s="27"/>
      <c r="HU46" s="27"/>
      <c r="HV46" s="27"/>
      <c r="HW46" s="27"/>
      <c r="HX46" s="27"/>
      <c r="HY46" s="27"/>
      <c r="HZ46" s="27"/>
      <c r="IA46" s="27"/>
      <c r="IB46" s="27"/>
      <c r="IC46" s="27"/>
      <c r="ID46" s="27"/>
      <c r="IE46" s="27"/>
      <c r="IF46" s="27"/>
      <c r="IG46" s="27"/>
      <c r="IH46" s="27"/>
      <c r="II46" s="27"/>
      <c r="IJ46" s="29"/>
      <c r="IK46" s="29"/>
      <c r="IL46" s="29"/>
      <c r="IM46" s="29"/>
      <c r="IN46" s="29"/>
    </row>
    <row r="47" s="18" customFormat="1" ht="13.1" spans="1:249">
      <c r="A47" s="33">
        <v>5</v>
      </c>
      <c r="B47" s="33" t="s">
        <v>245</v>
      </c>
      <c r="C47" s="44" t="s">
        <v>247</v>
      </c>
      <c r="D47" s="33" t="s">
        <v>14</v>
      </c>
      <c r="E47" s="33">
        <v>5</v>
      </c>
      <c r="F47" s="33"/>
      <c r="G47" s="33"/>
      <c r="H47" s="32"/>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c r="IC47" s="27"/>
      <c r="ID47" s="27"/>
      <c r="IE47" s="27"/>
      <c r="IF47" s="27"/>
      <c r="IG47" s="27"/>
      <c r="IH47" s="27"/>
      <c r="II47" s="27"/>
      <c r="IJ47" s="29"/>
      <c r="IK47" s="29"/>
      <c r="IL47" s="29"/>
      <c r="IM47" s="29"/>
      <c r="IN47" s="29"/>
    </row>
    <row r="48" s="18" customFormat="1" ht="13.1" spans="1:249">
      <c r="A48" s="33">
        <v>6</v>
      </c>
      <c r="B48" s="33" t="s">
        <v>248</v>
      </c>
      <c r="C48" s="42" t="s">
        <v>249</v>
      </c>
      <c r="D48" s="33" t="s">
        <v>250</v>
      </c>
      <c r="E48" s="33">
        <v>2</v>
      </c>
      <c r="F48" s="33"/>
      <c r="G48" s="33"/>
      <c r="H48" s="32"/>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9"/>
      <c r="IK48" s="29"/>
      <c r="IL48" s="29"/>
      <c r="IM48" s="29"/>
      <c r="IN48" s="29"/>
    </row>
    <row r="49" s="18" customFormat="1" ht="13.1" spans="1:248">
      <c r="A49" s="33">
        <v>7</v>
      </c>
      <c r="B49" s="33" t="s">
        <v>251</v>
      </c>
      <c r="C49" s="42" t="s">
        <v>252</v>
      </c>
      <c r="D49" s="33" t="s">
        <v>44</v>
      </c>
      <c r="E49" s="33">
        <v>12</v>
      </c>
      <c r="F49" s="33"/>
      <c r="G49" s="33"/>
      <c r="H49" s="32"/>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c r="IC49" s="27"/>
      <c r="ID49" s="27"/>
      <c r="IE49" s="27"/>
      <c r="IF49" s="27"/>
      <c r="IG49" s="27"/>
      <c r="IH49" s="27"/>
      <c r="II49" s="27"/>
      <c r="IJ49" s="29"/>
      <c r="IK49" s="29"/>
      <c r="IL49" s="29"/>
      <c r="IM49" s="29"/>
      <c r="IN49" s="29"/>
    </row>
    <row r="50" s="18" customFormat="1" ht="13.1" spans="1:248">
      <c r="A50" s="33">
        <v>8</v>
      </c>
      <c r="B50" s="33" t="s">
        <v>253</v>
      </c>
      <c r="C50" s="42" t="s">
        <v>254</v>
      </c>
      <c r="D50" s="33" t="s">
        <v>48</v>
      </c>
      <c r="E50" s="33">
        <v>1200</v>
      </c>
      <c r="F50" s="33"/>
      <c r="G50" s="33"/>
      <c r="H50" s="32"/>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c r="GF50" s="27"/>
      <c r="GG50" s="27"/>
      <c r="GH50" s="27"/>
      <c r="GI50" s="27"/>
      <c r="GJ50" s="27"/>
      <c r="GK50" s="27"/>
      <c r="GL50" s="27"/>
      <c r="GM50" s="27"/>
      <c r="GN50" s="27"/>
      <c r="GO50" s="27"/>
      <c r="GP50" s="27"/>
      <c r="GQ50" s="27"/>
      <c r="GR50" s="27"/>
      <c r="GS50" s="27"/>
      <c r="GT50" s="27"/>
      <c r="GU50" s="27"/>
      <c r="GV50" s="27"/>
      <c r="GW50" s="27"/>
      <c r="GX50" s="27"/>
      <c r="GY50" s="27"/>
      <c r="GZ50" s="27"/>
      <c r="HA50" s="27"/>
      <c r="HB50" s="27"/>
      <c r="HC50" s="27"/>
      <c r="HD50" s="27"/>
      <c r="HE50" s="27"/>
      <c r="HF50" s="27"/>
      <c r="HG50" s="27"/>
      <c r="HH50" s="27"/>
      <c r="HI50" s="27"/>
      <c r="HJ50" s="27"/>
      <c r="HK50" s="27"/>
      <c r="HL50" s="27"/>
      <c r="HM50" s="27"/>
      <c r="HN50" s="27"/>
      <c r="HO50" s="27"/>
      <c r="HP50" s="27"/>
      <c r="HQ50" s="27"/>
      <c r="HR50" s="27"/>
      <c r="HS50" s="27"/>
      <c r="HT50" s="27"/>
      <c r="HU50" s="27"/>
      <c r="HV50" s="27"/>
      <c r="HW50" s="27"/>
      <c r="HX50" s="27"/>
      <c r="HY50" s="27"/>
      <c r="HZ50" s="27"/>
      <c r="IA50" s="27"/>
      <c r="IB50" s="27"/>
      <c r="IC50" s="27"/>
      <c r="ID50" s="27"/>
      <c r="IE50" s="27"/>
      <c r="IF50" s="27"/>
      <c r="IG50" s="27"/>
      <c r="IH50" s="27"/>
      <c r="II50" s="27"/>
      <c r="IJ50" s="29"/>
      <c r="IK50" s="29"/>
      <c r="IL50" s="29"/>
      <c r="IM50" s="29"/>
      <c r="IN50" s="29"/>
    </row>
    <row r="51" s="18" customFormat="1" ht="13.1" spans="1:248">
      <c r="A51" s="33">
        <v>9</v>
      </c>
      <c r="B51" s="45" t="s">
        <v>255</v>
      </c>
      <c r="C51" s="46" t="s">
        <v>256</v>
      </c>
      <c r="D51" s="45" t="s">
        <v>48</v>
      </c>
      <c r="E51" s="45">
        <v>200</v>
      </c>
      <c r="F51" s="45"/>
      <c r="G51" s="45"/>
      <c r="H51" s="47"/>
    </row>
    <row r="52" s="18" customFormat="1" ht="13.1" spans="1:248">
      <c r="A52" s="33">
        <v>10</v>
      </c>
      <c r="B52" s="34" t="s">
        <v>257</v>
      </c>
      <c r="C52" s="35" t="s">
        <v>258</v>
      </c>
      <c r="D52" s="40" t="s">
        <v>259</v>
      </c>
      <c r="E52" s="40">
        <v>1</v>
      </c>
      <c r="F52" s="40"/>
      <c r="G52" s="40"/>
      <c r="H52" s="48"/>
    </row>
    <row r="53" s="18" customFormat="1" ht="13.1" spans="1:248">
      <c r="A53" s="33">
        <v>11</v>
      </c>
      <c r="B53" s="33" t="s">
        <v>260</v>
      </c>
      <c r="C53" s="42" t="s">
        <v>261</v>
      </c>
      <c r="D53" s="33" t="s">
        <v>48</v>
      </c>
      <c r="E53" s="33">
        <v>1500</v>
      </c>
      <c r="F53" s="33"/>
      <c r="G53" s="33"/>
      <c r="H53" s="32"/>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c r="FJ53" s="27"/>
      <c r="FK53" s="27"/>
      <c r="FL53" s="27"/>
      <c r="FM53" s="27"/>
      <c r="FN53" s="27"/>
      <c r="FO53" s="27"/>
      <c r="FP53" s="27"/>
      <c r="FQ53" s="27"/>
      <c r="FR53" s="27"/>
      <c r="FS53" s="27"/>
      <c r="FT53" s="27"/>
      <c r="FU53" s="27"/>
      <c r="FV53" s="27"/>
      <c r="FW53" s="27"/>
      <c r="FX53" s="27"/>
      <c r="FY53" s="27"/>
      <c r="FZ53" s="27"/>
      <c r="GA53" s="27"/>
      <c r="GB53" s="27"/>
      <c r="GC53" s="27"/>
      <c r="GD53" s="27"/>
      <c r="GE53" s="27"/>
      <c r="GF53" s="27"/>
      <c r="GG53" s="27"/>
      <c r="GH53" s="27"/>
      <c r="GI53" s="27"/>
      <c r="GJ53" s="27"/>
      <c r="GK53" s="27"/>
      <c r="GL53" s="27"/>
      <c r="GM53" s="27"/>
      <c r="GN53" s="27"/>
      <c r="GO53" s="27"/>
      <c r="GP53" s="27"/>
      <c r="GQ53" s="27"/>
      <c r="GR53" s="27"/>
      <c r="GS53" s="27"/>
      <c r="GT53" s="27"/>
      <c r="GU53" s="27"/>
      <c r="GV53" s="27"/>
      <c r="GW53" s="27"/>
      <c r="GX53" s="27"/>
      <c r="GY53" s="27"/>
      <c r="GZ53" s="27"/>
      <c r="HA53" s="27"/>
      <c r="HB53" s="27"/>
      <c r="HC53" s="27"/>
      <c r="HD53" s="27"/>
      <c r="HE53" s="27"/>
      <c r="HF53" s="27"/>
      <c r="HG53" s="27"/>
      <c r="HH53" s="27"/>
      <c r="HI53" s="27"/>
      <c r="HJ53" s="27"/>
      <c r="HK53" s="27"/>
      <c r="HL53" s="27"/>
      <c r="HM53" s="27"/>
      <c r="HN53" s="27"/>
      <c r="HO53" s="27"/>
      <c r="HP53" s="27"/>
      <c r="HQ53" s="27"/>
      <c r="HR53" s="27"/>
      <c r="HS53" s="27"/>
      <c r="HT53" s="27"/>
      <c r="HU53" s="27"/>
      <c r="HV53" s="27"/>
      <c r="HW53" s="27"/>
      <c r="HX53" s="27"/>
      <c r="HY53" s="27"/>
      <c r="HZ53" s="27"/>
      <c r="IA53" s="27"/>
      <c r="IB53" s="27"/>
      <c r="IC53" s="27"/>
      <c r="ID53" s="27"/>
      <c r="IE53" s="27"/>
      <c r="IF53" s="27"/>
      <c r="IG53" s="27"/>
      <c r="IH53" s="27"/>
      <c r="II53" s="27"/>
      <c r="IJ53" s="29"/>
      <c r="IK53" s="29"/>
      <c r="IL53" s="29"/>
      <c r="IM53" s="29"/>
      <c r="IN53" s="29"/>
    </row>
    <row r="54" s="18" customFormat="1" ht="13.1" spans="1:248">
      <c r="A54" s="33">
        <v>12</v>
      </c>
      <c r="B54" s="33" t="s">
        <v>160</v>
      </c>
      <c r="C54" s="42" t="s">
        <v>161</v>
      </c>
      <c r="D54" s="33" t="s">
        <v>48</v>
      </c>
      <c r="E54" s="33">
        <v>260</v>
      </c>
      <c r="F54" s="33"/>
      <c r="G54" s="33"/>
      <c r="H54" s="32"/>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c r="GY54" s="27"/>
      <c r="GZ54" s="27"/>
      <c r="HA54" s="27"/>
      <c r="HB54" s="27"/>
      <c r="HC54" s="27"/>
      <c r="HD54" s="27"/>
      <c r="HE54" s="27"/>
      <c r="HF54" s="27"/>
      <c r="HG54" s="27"/>
      <c r="HH54" s="27"/>
      <c r="HI54" s="27"/>
      <c r="HJ54" s="27"/>
      <c r="HK54" s="27"/>
      <c r="HL54" s="27"/>
      <c r="HM54" s="27"/>
      <c r="HN54" s="27"/>
      <c r="HO54" s="27"/>
      <c r="HP54" s="27"/>
      <c r="HQ54" s="27"/>
      <c r="HR54" s="27"/>
      <c r="HS54" s="27"/>
      <c r="HT54" s="27"/>
      <c r="HU54" s="27"/>
      <c r="HV54" s="27"/>
      <c r="HW54" s="27"/>
      <c r="HX54" s="27"/>
      <c r="HY54" s="27"/>
      <c r="HZ54" s="27"/>
      <c r="IA54" s="27"/>
      <c r="IB54" s="27"/>
      <c r="IC54" s="27"/>
      <c r="ID54" s="27"/>
      <c r="IE54" s="27"/>
      <c r="IF54" s="27"/>
      <c r="IG54" s="27"/>
      <c r="IH54" s="27"/>
      <c r="II54" s="27"/>
      <c r="IJ54" s="29"/>
      <c r="IK54" s="29"/>
      <c r="IL54" s="29"/>
      <c r="IM54" s="29"/>
      <c r="IN54" s="29"/>
    </row>
    <row r="55" s="18" customFormat="1" ht="13.1" spans="1:248">
      <c r="A55" s="33">
        <v>13</v>
      </c>
      <c r="B55" s="33" t="s">
        <v>162</v>
      </c>
      <c r="C55" s="42" t="s">
        <v>163</v>
      </c>
      <c r="D55" s="33" t="s">
        <v>48</v>
      </c>
      <c r="E55" s="33">
        <v>310</v>
      </c>
      <c r="F55" s="33"/>
      <c r="G55" s="33"/>
      <c r="H55" s="32"/>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c r="FJ55" s="27"/>
      <c r="FK55" s="27"/>
      <c r="FL55" s="27"/>
      <c r="FM55" s="27"/>
      <c r="FN55" s="27"/>
      <c r="FO55" s="27"/>
      <c r="FP55" s="27"/>
      <c r="FQ55" s="27"/>
      <c r="FR55" s="27"/>
      <c r="FS55" s="27"/>
      <c r="FT55" s="27"/>
      <c r="FU55" s="27"/>
      <c r="FV55" s="27"/>
      <c r="FW55" s="27"/>
      <c r="FX55" s="27"/>
      <c r="FY55" s="27"/>
      <c r="FZ55" s="27"/>
      <c r="GA55" s="27"/>
      <c r="GB55" s="27"/>
      <c r="GC55" s="27"/>
      <c r="GD55" s="27"/>
      <c r="GE55" s="27"/>
      <c r="GF55" s="27"/>
      <c r="GG55" s="27"/>
      <c r="GH55" s="27"/>
      <c r="GI55" s="27"/>
      <c r="GJ55" s="27"/>
      <c r="GK55" s="27"/>
      <c r="GL55" s="27"/>
      <c r="GM55" s="27"/>
      <c r="GN55" s="27"/>
      <c r="GO55" s="27"/>
      <c r="GP55" s="27"/>
      <c r="GQ55" s="27"/>
      <c r="GR55" s="27"/>
      <c r="GS55" s="27"/>
      <c r="GT55" s="27"/>
      <c r="GU55" s="27"/>
      <c r="GV55" s="27"/>
      <c r="GW55" s="27"/>
      <c r="GX55" s="27"/>
      <c r="GY55" s="27"/>
      <c r="GZ55" s="27"/>
      <c r="HA55" s="27"/>
      <c r="HB55" s="27"/>
      <c r="HC55" s="27"/>
      <c r="HD55" s="27"/>
      <c r="HE55" s="27"/>
      <c r="HF55" s="27"/>
      <c r="HG55" s="27"/>
      <c r="HH55" s="27"/>
      <c r="HI55" s="27"/>
      <c r="HJ55" s="27"/>
      <c r="HK55" s="27"/>
      <c r="HL55" s="27"/>
      <c r="HM55" s="27"/>
      <c r="HN55" s="27"/>
      <c r="HO55" s="27"/>
      <c r="HP55" s="27"/>
      <c r="HQ55" s="27"/>
      <c r="HR55" s="27"/>
      <c r="HS55" s="27"/>
      <c r="HT55" s="27"/>
      <c r="HU55" s="27"/>
      <c r="HV55" s="27"/>
      <c r="HW55" s="27"/>
      <c r="HX55" s="27"/>
      <c r="HY55" s="27"/>
      <c r="HZ55" s="27"/>
      <c r="IA55" s="27"/>
      <c r="IB55" s="27"/>
      <c r="IC55" s="27"/>
      <c r="ID55" s="27"/>
      <c r="IE55" s="27"/>
      <c r="IF55" s="27"/>
      <c r="IG55" s="27"/>
      <c r="IH55" s="27"/>
      <c r="II55" s="27"/>
      <c r="IJ55" s="29"/>
      <c r="IK55" s="29"/>
      <c r="IL55" s="29"/>
      <c r="IM55" s="29"/>
      <c r="IN55" s="29"/>
    </row>
    <row r="56" s="18" customFormat="1" ht="13.1" spans="1:248">
      <c r="A56" s="33">
        <v>14</v>
      </c>
      <c r="B56" s="49" t="s">
        <v>262</v>
      </c>
      <c r="C56" s="49" t="s">
        <v>263</v>
      </c>
      <c r="D56" s="33" t="s">
        <v>21</v>
      </c>
      <c r="E56" s="50">
        <v>10</v>
      </c>
      <c r="F56" s="50"/>
      <c r="G56" s="33"/>
      <c r="H56" s="32"/>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c r="GF56" s="27"/>
      <c r="GG56" s="27"/>
      <c r="GH56" s="27"/>
      <c r="GI56" s="27"/>
      <c r="GJ56" s="27"/>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c r="IC56" s="27"/>
      <c r="ID56" s="27"/>
      <c r="IE56" s="27"/>
      <c r="IF56" s="27"/>
      <c r="IG56" s="27"/>
      <c r="IH56" s="27"/>
      <c r="II56" s="27"/>
      <c r="IJ56" s="29"/>
      <c r="IK56" s="29"/>
      <c r="IL56" s="29"/>
      <c r="IM56" s="29"/>
      <c r="IN56" s="29"/>
    </row>
    <row r="57" s="18" customFormat="1" ht="13.1" spans="1:248">
      <c r="A57" s="33">
        <v>15</v>
      </c>
      <c r="B57" s="33" t="s">
        <v>264</v>
      </c>
      <c r="C57" s="42" t="s">
        <v>265</v>
      </c>
      <c r="D57" s="33" t="s">
        <v>53</v>
      </c>
      <c r="E57" s="33">
        <v>20</v>
      </c>
      <c r="F57" s="33"/>
      <c r="G57" s="33"/>
      <c r="H57" s="32"/>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9"/>
      <c r="IK57" s="29"/>
      <c r="IL57" s="29"/>
      <c r="IM57" s="29"/>
      <c r="IN57" s="29"/>
    </row>
    <row r="58" ht="13.5" spans="1:248">
      <c r="A58" s="33" t="s">
        <v>132</v>
      </c>
      <c r="B58" s="33"/>
      <c r="C58" s="33"/>
      <c r="D58" s="33"/>
      <c r="E58" s="33"/>
      <c r="F58" s="51"/>
      <c r="G58" s="51"/>
      <c r="H58" s="30"/>
    </row>
  </sheetData>
  <mergeCells count="13">
    <mergeCell ref="A1:H1"/>
    <mergeCell ref="G2:H2"/>
    <mergeCell ref="A4:E4"/>
    <mergeCell ref="A5:E5"/>
    <mergeCell ref="A16:E16"/>
    <mergeCell ref="A17:E17"/>
    <mergeCell ref="A20:E20"/>
    <mergeCell ref="A25:E25"/>
    <mergeCell ref="A37:E37"/>
    <mergeCell ref="A40:E40"/>
    <mergeCell ref="A42:E42"/>
    <mergeCell ref="A58:E58"/>
    <mergeCell ref="H18:H19"/>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L12" sqref="L12"/>
    </sheetView>
  </sheetViews>
  <sheetFormatPr defaultColWidth="9" defaultRowHeight="12.35" outlineLevelCol="7"/>
  <cols>
    <col min="1" max="1" width="5.63716814159292" style="1" customWidth="1"/>
    <col min="2" max="2" width="9.63716814159292" style="1" customWidth="1"/>
    <col min="3" max="3" width="84.2477876106195" style="2" customWidth="1"/>
    <col min="4" max="4" width="5.75221238938053" style="1" customWidth="1"/>
    <col min="5" max="7" width="5.13274336283186" style="1" customWidth="1"/>
    <col min="8" max="8" width="7.24778761061947" style="1" customWidth="1"/>
    <col min="9" max="16384" width="9" style="1"/>
  </cols>
  <sheetData>
    <row r="1" ht="27" customHeight="1" spans="1:8">
      <c r="A1" s="3" t="s">
        <v>266</v>
      </c>
      <c r="B1" s="3"/>
      <c r="C1" s="3"/>
      <c r="D1" s="3"/>
      <c r="E1" s="3"/>
      <c r="F1" s="3"/>
      <c r="G1" s="3"/>
      <c r="H1" s="3"/>
    </row>
    <row r="2" ht="27" customHeight="1" spans="1:8">
      <c r="A2" s="4"/>
      <c r="B2" s="4"/>
      <c r="C2" s="4"/>
      <c r="D2" s="4"/>
      <c r="E2" s="4"/>
      <c r="F2" s="5"/>
      <c r="G2" s="6" t="s">
        <v>120</v>
      </c>
      <c r="H2" s="6"/>
    </row>
    <row r="3" ht="12.75" spans="1:8">
      <c r="A3" s="7" t="s">
        <v>1</v>
      </c>
      <c r="B3" s="7" t="s">
        <v>267</v>
      </c>
      <c r="C3" s="7" t="s">
        <v>67</v>
      </c>
      <c r="D3" s="7" t="s">
        <v>5</v>
      </c>
      <c r="E3" s="8" t="s">
        <v>6</v>
      </c>
      <c r="F3" s="8" t="s">
        <v>69</v>
      </c>
      <c r="G3" s="8" t="s">
        <v>134</v>
      </c>
      <c r="H3" s="9" t="s">
        <v>9</v>
      </c>
    </row>
    <row r="4" ht="409.5" spans="1:8">
      <c r="A4" s="10">
        <v>1</v>
      </c>
      <c r="B4" s="10" t="s">
        <v>268</v>
      </c>
      <c r="C4" s="11" t="s">
        <v>269</v>
      </c>
      <c r="D4" s="9" t="s">
        <v>53</v>
      </c>
      <c r="E4" s="10">
        <v>18</v>
      </c>
      <c r="F4" s="10"/>
      <c r="G4" s="10"/>
      <c r="H4" s="12"/>
    </row>
    <row r="5" ht="102" spans="1:8">
      <c r="A5" s="10">
        <v>2</v>
      </c>
      <c r="B5" s="10" t="s">
        <v>270</v>
      </c>
      <c r="C5" s="11" t="s">
        <v>271</v>
      </c>
      <c r="D5" s="9" t="s">
        <v>14</v>
      </c>
      <c r="E5" s="10">
        <v>18</v>
      </c>
      <c r="F5" s="10"/>
      <c r="G5" s="10"/>
      <c r="H5" s="12"/>
    </row>
    <row r="6" ht="63.75" spans="1:8">
      <c r="A6" s="10">
        <v>3</v>
      </c>
      <c r="B6" s="10" t="s">
        <v>272</v>
      </c>
      <c r="C6" s="11" t="s">
        <v>273</v>
      </c>
      <c r="D6" s="9" t="s">
        <v>190</v>
      </c>
      <c r="E6" s="10">
        <v>18</v>
      </c>
      <c r="F6" s="10"/>
      <c r="G6" s="10"/>
      <c r="H6" s="12"/>
    </row>
    <row r="7" ht="178.5" spans="1:8">
      <c r="A7" s="10">
        <v>4</v>
      </c>
      <c r="B7" s="10" t="s">
        <v>274</v>
      </c>
      <c r="C7" s="11" t="s">
        <v>275</v>
      </c>
      <c r="D7" s="9" t="s">
        <v>53</v>
      </c>
      <c r="E7" s="10">
        <v>18</v>
      </c>
      <c r="F7" s="10"/>
      <c r="G7" s="10"/>
      <c r="H7" s="12"/>
    </row>
    <row r="8" ht="38.25" spans="1:8">
      <c r="A8" s="9">
        <v>5</v>
      </c>
      <c r="B8" s="9" t="s">
        <v>276</v>
      </c>
      <c r="C8" s="11" t="s">
        <v>277</v>
      </c>
      <c r="D8" s="9" t="s">
        <v>53</v>
      </c>
      <c r="E8" s="9">
        <v>18</v>
      </c>
      <c r="F8" s="9"/>
      <c r="G8" s="9"/>
      <c r="H8" s="9"/>
    </row>
    <row r="9" ht="12.75" spans="1:8">
      <c r="A9" s="13" t="s">
        <v>132</v>
      </c>
      <c r="B9" s="13"/>
      <c r="C9" s="13"/>
      <c r="D9" s="13"/>
      <c r="E9" s="13"/>
      <c r="F9" s="13"/>
      <c r="G9" s="13">
        <f>SUM(G4:G8)</f>
        <v>0</v>
      </c>
      <c r="H9" s="9"/>
    </row>
    <row r="10" ht="12.75" spans="1:8">
      <c r="A10" s="14" t="s">
        <v>278</v>
      </c>
      <c r="B10" s="14"/>
      <c r="C10" s="14"/>
      <c r="D10" s="14"/>
      <c r="E10" s="14"/>
      <c r="F10" s="14"/>
      <c r="G10" s="14"/>
      <c r="H10" s="13"/>
    </row>
    <row r="11" ht="408" spans="1:8">
      <c r="A11" s="9">
        <v>1</v>
      </c>
      <c r="B11" s="9" t="s">
        <v>279</v>
      </c>
      <c r="C11" s="11" t="s">
        <v>280</v>
      </c>
      <c r="D11" s="9" t="s">
        <v>53</v>
      </c>
      <c r="E11" s="9">
        <v>18</v>
      </c>
      <c r="F11" s="9"/>
      <c r="G11" s="9"/>
      <c r="H11" s="9"/>
    </row>
    <row r="12" ht="153" spans="1:8">
      <c r="A12" s="9">
        <v>2</v>
      </c>
      <c r="B12" s="9" t="s">
        <v>281</v>
      </c>
      <c r="C12" s="11" t="s">
        <v>282</v>
      </c>
      <c r="D12" s="9" t="s">
        <v>190</v>
      </c>
      <c r="E12" s="9">
        <v>18</v>
      </c>
      <c r="F12" s="9"/>
      <c r="G12" s="9"/>
      <c r="H12" s="9"/>
    </row>
    <row r="13" ht="114.75" spans="1:8">
      <c r="A13" s="9">
        <v>3</v>
      </c>
      <c r="B13" s="9" t="s">
        <v>283</v>
      </c>
      <c r="C13" s="11" t="s">
        <v>284</v>
      </c>
      <c r="D13" s="9" t="s">
        <v>35</v>
      </c>
      <c r="E13" s="9">
        <v>18</v>
      </c>
      <c r="F13" s="9"/>
      <c r="G13" s="9"/>
      <c r="H13" s="9"/>
    </row>
    <row r="14" spans="1:8">
      <c r="A14" s="15" t="s">
        <v>132</v>
      </c>
      <c r="B14" s="15"/>
      <c r="C14" s="15"/>
      <c r="D14" s="15"/>
      <c r="E14" s="15"/>
      <c r="F14" s="15"/>
      <c r="G14" s="15">
        <f>SUM(G10:G13)</f>
        <v>0</v>
      </c>
      <c r="H14" s="15"/>
    </row>
    <row r="15" spans="1:8">
      <c r="A15" s="15" t="s">
        <v>285</v>
      </c>
      <c r="B15" s="15"/>
      <c r="C15" s="15"/>
      <c r="D15" s="15"/>
      <c r="E15" s="15"/>
      <c r="F15" s="15"/>
      <c r="G15" s="15">
        <f>G14+G9</f>
        <v>0</v>
      </c>
      <c r="H15" s="15"/>
    </row>
  </sheetData>
  <mergeCells count="6">
    <mergeCell ref="A1:H1"/>
    <mergeCell ref="G2:H2"/>
    <mergeCell ref="A9:E9"/>
    <mergeCell ref="A10:E10"/>
    <mergeCell ref="A14:E14"/>
    <mergeCell ref="A15:E15"/>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123</vt:lpstr>
      <vt:lpstr>清单 (2)</vt:lpstr>
      <vt:lpstr>汇总表</vt:lpstr>
      <vt:lpstr>安保监控</vt:lpstr>
      <vt:lpstr>教学监控</vt:lpstr>
      <vt:lpstr>校园广播</vt:lpstr>
      <vt:lpstr>教学一体机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仰止</cp:lastModifiedBy>
  <dcterms:created xsi:type="dcterms:W3CDTF">2015-01-15T16:55:00Z</dcterms:created>
  <cp:lastPrinted>2026-04-13T08:49:00Z</cp:lastPrinted>
  <dcterms:modified xsi:type="dcterms:W3CDTF">2026-07-03T02:14:32Z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5C457D58E8A04B33A90B9AD109ECC682_13</vt:lpwstr>
  </property>
  <property fmtid="{D5CDD505-2E9C-101B-9397-08002B2CF9AE}" pid="3" name="KSOProductBuildVer">
    <vt:lpwstr>2052-12.1.0.26895</vt:lpwstr>
  </property>
  <property fmtid="{D5CDD505-2E9C-101B-9397-08002B2CF9AE}" pid="4" name="CalculationRule">
    <vt:i4>0</vt:i4>
  </property>
</Properties>
</file>