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2"/>
  </bookViews>
  <sheets>
    <sheet name="资产负债表" sheetId="1" r:id="rId1"/>
    <sheet name="业务活动表" sheetId="2" r:id="rId2"/>
    <sheet name="现金流量表" sheetId="3" r:id="rId3"/>
  </sheets>
  <externalReferences>
    <externalReference r:id="rId6"/>
  </externalReferences>
  <definedNames>
    <definedName name="_2月科目余额表">'[1]科目余额表7'!$A$1:$L$84</definedName>
    <definedName name="_xlnm.Print_Area" localSheetId="2">'现金流量表'!$A$1:$D$22</definedName>
    <definedName name="_xlnm.Print_Area" localSheetId="0">'资产负债表'!$A$1:$F$37</definedName>
  </definedNames>
  <calcPr fullCalcOnLoad="1"/>
</workbook>
</file>

<file path=xl/sharedStrings.xml><?xml version="1.0" encoding="utf-8"?>
<sst xmlns="http://schemas.openxmlformats.org/spreadsheetml/2006/main" count="144" uniqueCount="133">
  <si>
    <t>资　产　负　债　表</t>
  </si>
  <si>
    <r>
      <t>会民非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表</t>
    </r>
  </si>
  <si>
    <t>编制单位：湖南省蓝山县湘江源教育基金会</t>
  </si>
  <si>
    <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</t>
    </r>
  </si>
  <si>
    <t>单位：元</t>
  </si>
  <si>
    <t>资　　产</t>
  </si>
  <si>
    <t>年初数</t>
  </si>
  <si>
    <t>年末数</t>
  </si>
  <si>
    <t>负债和净资产</t>
  </si>
  <si>
    <t>流动资产：</t>
  </si>
  <si>
    <t>流动负债：</t>
  </si>
  <si>
    <t>　货币资金</t>
  </si>
  <si>
    <t>　短期借款</t>
  </si>
  <si>
    <t>　短期投资</t>
  </si>
  <si>
    <t>　应付款项</t>
  </si>
  <si>
    <t>　应收款项</t>
  </si>
  <si>
    <t>　应付工资</t>
  </si>
  <si>
    <t>　预付账款</t>
  </si>
  <si>
    <t>　应交税金</t>
  </si>
  <si>
    <t>　存　货</t>
  </si>
  <si>
    <t>　预收账款</t>
  </si>
  <si>
    <t>　待摊费用　</t>
  </si>
  <si>
    <t>　预提费用</t>
  </si>
  <si>
    <t>　一年内到期的长期债权投资　</t>
  </si>
  <si>
    <t>　预计负债</t>
  </si>
  <si>
    <t>　其他流动资产</t>
  </si>
  <si>
    <t>　一年内到期的长期负债</t>
  </si>
  <si>
    <t>　　　　流动资产合计</t>
  </si>
  <si>
    <t>　其他流动负债</t>
  </si>
  <si>
    <t>　　流动负债合计</t>
  </si>
  <si>
    <t>长期投资：</t>
  </si>
  <si>
    <t>　长期股权投资</t>
  </si>
  <si>
    <t>长期负债：</t>
  </si>
  <si>
    <t>　长期债权投资</t>
  </si>
  <si>
    <t>　长期借款</t>
  </si>
  <si>
    <t>　　　　长期投资合计</t>
  </si>
  <si>
    <t>　长期应付款</t>
  </si>
  <si>
    <t>　其他长期负债</t>
  </si>
  <si>
    <t>固定资产：</t>
  </si>
  <si>
    <t>　　长期负债合计</t>
  </si>
  <si>
    <t>　固定资产原价</t>
  </si>
  <si>
    <t>　减：累计折旧</t>
  </si>
  <si>
    <t>受托代理负债：</t>
  </si>
  <si>
    <t>　固定资产净值</t>
  </si>
  <si>
    <t>　受托代理负债</t>
  </si>
  <si>
    <t>　在建工程</t>
  </si>
  <si>
    <t>　　　　负债合计</t>
  </si>
  <si>
    <t>　文物文化资产</t>
  </si>
  <si>
    <t>　固定资产清理</t>
  </si>
  <si>
    <t>　　　　固定资产合计</t>
  </si>
  <si>
    <t>净资产：</t>
  </si>
  <si>
    <t>　非限定性净资产</t>
  </si>
  <si>
    <t>无形资产：</t>
  </si>
  <si>
    <t>　限定性净资产</t>
  </si>
  <si>
    <t>　无形资产</t>
  </si>
  <si>
    <t>　　　净资产合计</t>
  </si>
  <si>
    <t>受托代理资产：</t>
  </si>
  <si>
    <t>　受托代理资产</t>
  </si>
  <si>
    <t>　　　　　资产总计</t>
  </si>
  <si>
    <t>　负债和净资产总计</t>
  </si>
  <si>
    <t xml:space="preserve">                            </t>
  </si>
  <si>
    <t>业　务　活　动　表</t>
  </si>
  <si>
    <r>
      <t>会民非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表</t>
    </r>
  </si>
  <si>
    <r>
      <t>2020</t>
    </r>
    <r>
      <rPr>
        <sz val="10"/>
        <rFont val="宋体"/>
        <family val="0"/>
      </rPr>
      <t>年度</t>
    </r>
  </si>
  <si>
    <t xml:space="preserve">                         单位：元</t>
  </si>
  <si>
    <t>项　　　目</t>
  </si>
  <si>
    <t>上年数</t>
  </si>
  <si>
    <t>本年数</t>
  </si>
  <si>
    <t>一、收　入</t>
  </si>
  <si>
    <t>非限定性</t>
  </si>
  <si>
    <t>限定性</t>
  </si>
  <si>
    <t>合计</t>
  </si>
  <si>
    <t>　　其中：捐赠收入</t>
  </si>
  <si>
    <t>　　　　　会费收入</t>
  </si>
  <si>
    <t>　　　　　提供服务收入</t>
  </si>
  <si>
    <t>　　　　　商品销售收入</t>
  </si>
  <si>
    <t>　　　　　政府补助收入</t>
  </si>
  <si>
    <t>　　　　　投资收益</t>
  </si>
  <si>
    <t>　　　　　其他收入</t>
  </si>
  <si>
    <t>　　　　　收入合计</t>
  </si>
  <si>
    <t>二、费　用</t>
  </si>
  <si>
    <t>　　（一）业务活动成本</t>
  </si>
  <si>
    <r>
      <t>　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其中：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奖励支出</t>
    </r>
  </si>
  <si>
    <t xml:space="preserve">          园丁之家活动支出</t>
  </si>
  <si>
    <t xml:space="preserve">          慰问费用</t>
  </si>
  <si>
    <t xml:space="preserve">          扶助支出</t>
  </si>
  <si>
    <r>
      <t xml:space="preserve">                       </t>
    </r>
    <r>
      <rPr>
        <sz val="10"/>
        <rFont val="宋体"/>
        <family val="0"/>
      </rPr>
      <t>会务支出</t>
    </r>
  </si>
  <si>
    <r>
      <t xml:space="preserve">                        </t>
    </r>
    <r>
      <rPr>
        <sz val="10"/>
        <rFont val="宋体"/>
        <family val="0"/>
      </rPr>
      <t>其他</t>
    </r>
  </si>
  <si>
    <t>　　（二）管理费用</t>
  </si>
  <si>
    <t>　　（三）筹资费用</t>
  </si>
  <si>
    <t>　　（四）其他费用</t>
  </si>
  <si>
    <t>　　　　　费用合计</t>
  </si>
  <si>
    <t>三、限定性净资产转为非限定性净资产</t>
  </si>
  <si>
    <r>
      <t>四、净资产变动额（若为净资产减少额，以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号填列）</t>
    </r>
  </si>
  <si>
    <t>现金流量表</t>
  </si>
  <si>
    <r>
      <t>会民非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表</t>
    </r>
  </si>
  <si>
    <r>
      <t xml:space="preserve">                                             2020</t>
    </r>
    <r>
      <rPr>
        <sz val="10"/>
        <rFont val="宋体"/>
        <family val="0"/>
      </rPr>
      <t>年度</t>
    </r>
  </si>
  <si>
    <t xml:space="preserve">            单位：元</t>
  </si>
  <si>
    <r>
      <t>项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目</t>
    </r>
  </si>
  <si>
    <r>
      <t>金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额</t>
    </r>
  </si>
  <si>
    <t>一、业务活动产生的现金流量：</t>
  </si>
  <si>
    <r>
      <t xml:space="preserve">      </t>
    </r>
    <r>
      <rPr>
        <sz val="10"/>
        <rFont val="宋体"/>
        <family val="0"/>
      </rPr>
      <t>收到的其他与投资活动有关的现金</t>
    </r>
  </si>
  <si>
    <r>
      <t xml:space="preserve">        </t>
    </r>
    <r>
      <rPr>
        <sz val="10"/>
        <rFont val="宋体"/>
        <family val="0"/>
      </rPr>
      <t>接受捐赠收到的现金</t>
    </r>
  </si>
  <si>
    <t>现金流入小计</t>
  </si>
  <si>
    <r>
      <t xml:space="preserve">        </t>
    </r>
    <r>
      <rPr>
        <sz val="10"/>
        <rFont val="宋体"/>
        <family val="0"/>
      </rPr>
      <t>收取会费收到的现金</t>
    </r>
  </si>
  <si>
    <r>
      <t xml:space="preserve">       </t>
    </r>
    <r>
      <rPr>
        <sz val="10"/>
        <rFont val="宋体"/>
        <family val="0"/>
      </rPr>
      <t>购建固定资产和无形资产所支付的现金</t>
    </r>
  </si>
  <si>
    <r>
      <t xml:space="preserve">        </t>
    </r>
    <r>
      <rPr>
        <sz val="10"/>
        <rFont val="宋体"/>
        <family val="0"/>
      </rPr>
      <t>提供服务收到的现金</t>
    </r>
  </si>
  <si>
    <r>
      <t xml:space="preserve">       </t>
    </r>
    <r>
      <rPr>
        <sz val="10"/>
        <rFont val="宋体"/>
        <family val="0"/>
      </rPr>
      <t>对外投资所支付的现金</t>
    </r>
  </si>
  <si>
    <r>
      <t xml:space="preserve">        </t>
    </r>
    <r>
      <rPr>
        <sz val="10"/>
        <rFont val="宋体"/>
        <family val="0"/>
      </rPr>
      <t>销售商品收到的现金</t>
    </r>
  </si>
  <si>
    <r>
      <t xml:space="preserve">       </t>
    </r>
    <r>
      <rPr>
        <sz val="10"/>
        <rFont val="宋体"/>
        <family val="0"/>
      </rPr>
      <t>支付的其他与投资活动有关的现金</t>
    </r>
  </si>
  <si>
    <r>
      <t xml:space="preserve">        </t>
    </r>
    <r>
      <rPr>
        <sz val="10"/>
        <rFont val="宋体"/>
        <family val="0"/>
      </rPr>
      <t>政府补助收到的现金</t>
    </r>
  </si>
  <si>
    <t>现金流出小计</t>
  </si>
  <si>
    <r>
      <t xml:space="preserve">        </t>
    </r>
    <r>
      <rPr>
        <sz val="10"/>
        <rFont val="宋体"/>
        <family val="0"/>
      </rPr>
      <t>收到的其他与业务活动有关的现金</t>
    </r>
  </si>
  <si>
    <r>
      <t xml:space="preserve">        </t>
    </r>
    <r>
      <rPr>
        <sz val="10"/>
        <rFont val="宋体"/>
        <family val="0"/>
      </rPr>
      <t>投资活动产生的现金流量净额</t>
    </r>
  </si>
  <si>
    <t>三、筹资活动产生的现金流量：</t>
  </si>
  <si>
    <r>
      <t xml:space="preserve">        </t>
    </r>
    <r>
      <rPr>
        <sz val="10"/>
        <rFont val="宋体"/>
        <family val="0"/>
      </rPr>
      <t>提供捐赠或者资助支付的现金</t>
    </r>
  </si>
  <si>
    <r>
      <t xml:space="preserve">         </t>
    </r>
    <r>
      <rPr>
        <sz val="10"/>
        <rFont val="宋体"/>
        <family val="0"/>
      </rPr>
      <t>借款收到的现金</t>
    </r>
  </si>
  <si>
    <r>
      <t xml:space="preserve">        </t>
    </r>
    <r>
      <rPr>
        <sz val="10"/>
        <rFont val="宋体"/>
        <family val="0"/>
      </rPr>
      <t>支付给员工以及为员工支付的现金</t>
    </r>
  </si>
  <si>
    <r>
      <t xml:space="preserve">         </t>
    </r>
    <r>
      <rPr>
        <sz val="10"/>
        <rFont val="宋体"/>
        <family val="0"/>
      </rPr>
      <t>收到的其他与筹资活动有关的现金</t>
    </r>
  </si>
  <si>
    <t xml:space="preserve"> </t>
  </si>
  <si>
    <r>
      <t xml:space="preserve">        </t>
    </r>
    <r>
      <rPr>
        <sz val="10"/>
        <rFont val="宋体"/>
        <family val="0"/>
      </rPr>
      <t>购买商品、接受服务支付的现金</t>
    </r>
  </si>
  <si>
    <r>
      <t xml:space="preserve">        </t>
    </r>
    <r>
      <rPr>
        <sz val="10"/>
        <rFont val="宋体"/>
        <family val="0"/>
      </rPr>
      <t>支付的其他与业务活动有关的现金</t>
    </r>
  </si>
  <si>
    <r>
      <t xml:space="preserve">         </t>
    </r>
    <r>
      <rPr>
        <sz val="10"/>
        <rFont val="宋体"/>
        <family val="0"/>
      </rPr>
      <t>偿还借款所支付的现金</t>
    </r>
  </si>
  <si>
    <r>
      <t xml:space="preserve">          </t>
    </r>
    <r>
      <rPr>
        <sz val="10"/>
        <rFont val="宋体"/>
        <family val="0"/>
      </rPr>
      <t>偿付利息所支付的现金</t>
    </r>
  </si>
  <si>
    <r>
      <t xml:space="preserve">        </t>
    </r>
    <r>
      <rPr>
        <sz val="10"/>
        <rFont val="宋体"/>
        <family val="0"/>
      </rPr>
      <t>业务活动产生的现金流量净额</t>
    </r>
  </si>
  <si>
    <r>
      <t xml:space="preserve">          </t>
    </r>
    <r>
      <rPr>
        <sz val="10"/>
        <rFont val="宋体"/>
        <family val="0"/>
      </rPr>
      <t>支付的其他与筹资活动有关的现金</t>
    </r>
  </si>
  <si>
    <t>二、投资活动产生的现金流量：</t>
  </si>
  <si>
    <r>
      <t xml:space="preserve">        </t>
    </r>
    <r>
      <rPr>
        <sz val="10"/>
        <rFont val="宋体"/>
        <family val="0"/>
      </rPr>
      <t>收回投资所收到的现金</t>
    </r>
  </si>
  <si>
    <r>
      <t xml:space="preserve">          </t>
    </r>
    <r>
      <rPr>
        <sz val="10"/>
        <rFont val="宋体"/>
        <family val="0"/>
      </rPr>
      <t>筹资活动产生的现金流量净额</t>
    </r>
  </si>
  <si>
    <r>
      <t xml:space="preserve">        </t>
    </r>
    <r>
      <rPr>
        <sz val="10"/>
        <rFont val="宋体"/>
        <family val="0"/>
      </rPr>
      <t>取得投资收益所收到的现金</t>
    </r>
  </si>
  <si>
    <t>四、汇率变动对现金的影响额</t>
  </si>
  <si>
    <r>
      <t xml:space="preserve">        </t>
    </r>
    <r>
      <rPr>
        <sz val="10"/>
        <rFont val="宋体"/>
        <family val="0"/>
      </rPr>
      <t>处置固定资产和无形资产所收回的现金</t>
    </r>
  </si>
  <si>
    <t>五、现金及现金等价物的净增加额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</si>
</sst>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sz val="10"/>
      <name val="宋体"/>
      <family val="0"/>
    </font>
    <font>
      <sz val="10.5"/>
      <name val="Times New Roman"/>
      <family val="1"/>
    </font>
    <font>
      <b/>
      <sz val="20"/>
      <name val="黑体"/>
      <family val="3"/>
    </font>
    <font>
      <sz val="8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7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76" fontId="2" fillId="0" borderId="11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4" fontId="7" fillId="0" borderId="0" xfId="0" applyNumberFormat="1" applyFont="1" applyAlignment="1">
      <alignment horizontal="right" wrapText="1"/>
    </xf>
    <xf numFmtId="10" fontId="2" fillId="0" borderId="0" xfId="0" applyNumberFormat="1" applyFont="1" applyAlignment="1">
      <alignment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2" fillId="0" borderId="11" xfId="22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43" fontId="2" fillId="0" borderId="11" xfId="22" applyNumberFormat="1" applyFont="1" applyBorder="1" applyAlignment="1">
      <alignment wrapText="1"/>
    </xf>
    <xf numFmtId="43" fontId="2" fillId="0" borderId="0" xfId="22" applyNumberFormat="1" applyFont="1" applyFill="1" applyBorder="1" applyAlignment="1">
      <alignment wrapText="1"/>
    </xf>
    <xf numFmtId="49" fontId="9" fillId="0" borderId="0" xfId="0" applyNumberFormat="1" applyFont="1" applyAlignment="1">
      <alignment horizontal="right"/>
    </xf>
    <xf numFmtId="0" fontId="10" fillId="0" borderId="11" xfId="0" applyFont="1" applyBorder="1" applyAlignment="1">
      <alignment/>
    </xf>
    <xf numFmtId="43" fontId="11" fillId="0" borderId="11" xfId="22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43" fontId="11" fillId="0" borderId="11" xfId="22" applyNumberFormat="1" applyFont="1" applyFill="1" applyBorder="1" applyAlignment="1">
      <alignment/>
    </xf>
    <xf numFmtId="43" fontId="11" fillId="0" borderId="0" xfId="22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146;&#36816;&#20848;\2005&#24180;1&#26376;&#33267;12&#26376;(&#20844;&#36335;&#23398;&#2025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科目余额表3"/>
      <sheetName val="科目余额表2"/>
      <sheetName val="科目余额表4"/>
      <sheetName val="科目余额表5"/>
      <sheetName val="科目余额表6"/>
      <sheetName val="收支表6"/>
      <sheetName val="科目余额表5 (2)"/>
      <sheetName val="科目余额表7"/>
      <sheetName val="科目余额表1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4">
      <selection activeCell="B43" sqref="B43"/>
    </sheetView>
  </sheetViews>
  <sheetFormatPr defaultColWidth="9.00390625" defaultRowHeight="14.25"/>
  <cols>
    <col min="1" max="1" width="23.875" style="3" customWidth="1"/>
    <col min="2" max="2" width="11.00390625" style="3" customWidth="1"/>
    <col min="3" max="3" width="11.375" style="3" customWidth="1"/>
    <col min="4" max="4" width="13.625" style="3" customWidth="1"/>
    <col min="5" max="5" width="13.25390625" style="3" customWidth="1"/>
    <col min="6" max="6" width="13.00390625" style="3" customWidth="1"/>
    <col min="7" max="7" width="13.875" style="3" bestFit="1" customWidth="1"/>
    <col min="8" max="16384" width="9.00390625" style="3" customWidth="1"/>
  </cols>
  <sheetData>
    <row r="1" spans="1:6" ht="25.5">
      <c r="A1" s="23" t="s">
        <v>0</v>
      </c>
      <c r="B1" s="5"/>
      <c r="C1" s="5"/>
      <c r="D1" s="5"/>
      <c r="E1" s="5"/>
      <c r="F1" s="5"/>
    </row>
    <row r="2" spans="1:6" ht="14.25">
      <c r="A2" s="1"/>
      <c r="B2" s="1"/>
      <c r="C2" s="1"/>
      <c r="D2" s="1"/>
      <c r="E2" s="24" t="s">
        <v>1</v>
      </c>
      <c r="F2" s="25"/>
    </row>
    <row r="3" spans="1:6" ht="14.25">
      <c r="A3" s="26" t="s">
        <v>2</v>
      </c>
      <c r="B3" s="27"/>
      <c r="C3" s="28" t="s">
        <v>3</v>
      </c>
      <c r="D3" s="28"/>
      <c r="E3" s="24" t="s">
        <v>4</v>
      </c>
      <c r="F3" s="25"/>
    </row>
    <row r="4" spans="1:6" ht="18" customHeight="1">
      <c r="A4" s="13" t="s">
        <v>5</v>
      </c>
      <c r="B4" s="13" t="s">
        <v>6</v>
      </c>
      <c r="C4" s="13" t="s">
        <v>7</v>
      </c>
      <c r="D4" s="13" t="s">
        <v>8</v>
      </c>
      <c r="E4" s="13" t="s">
        <v>6</v>
      </c>
      <c r="F4" s="13" t="s">
        <v>7</v>
      </c>
    </row>
    <row r="5" spans="1:6" ht="18" customHeight="1">
      <c r="A5" s="39" t="s">
        <v>9</v>
      </c>
      <c r="B5" s="40"/>
      <c r="C5" s="40"/>
      <c r="D5" s="39" t="s">
        <v>10</v>
      </c>
      <c r="E5" s="40"/>
      <c r="F5" s="40"/>
    </row>
    <row r="6" spans="1:6" ht="18" customHeight="1">
      <c r="A6" s="39" t="s">
        <v>11</v>
      </c>
      <c r="B6" s="40"/>
      <c r="C6" s="40">
        <v>1545045.81</v>
      </c>
      <c r="D6" s="39" t="s">
        <v>12</v>
      </c>
      <c r="E6" s="40"/>
      <c r="F6" s="40"/>
    </row>
    <row r="7" spans="1:6" ht="18" customHeight="1">
      <c r="A7" s="39" t="s">
        <v>13</v>
      </c>
      <c r="B7" s="40"/>
      <c r="C7" s="40"/>
      <c r="D7" s="39" t="s">
        <v>14</v>
      </c>
      <c r="E7" s="40"/>
      <c r="F7" s="40"/>
    </row>
    <row r="8" spans="1:6" ht="18" customHeight="1">
      <c r="A8" s="39" t="s">
        <v>15</v>
      </c>
      <c r="B8" s="40"/>
      <c r="C8" s="40">
        <v>5200000</v>
      </c>
      <c r="D8" s="39" t="s">
        <v>16</v>
      </c>
      <c r="E8" s="40"/>
      <c r="F8" s="40"/>
    </row>
    <row r="9" spans="1:6" ht="18" customHeight="1">
      <c r="A9" s="39" t="s">
        <v>17</v>
      </c>
      <c r="B9" s="40"/>
      <c r="C9" s="40"/>
      <c r="D9" s="39" t="s">
        <v>18</v>
      </c>
      <c r="E9" s="40"/>
      <c r="F9" s="40"/>
    </row>
    <row r="10" spans="1:6" ht="18" customHeight="1">
      <c r="A10" s="39" t="s">
        <v>19</v>
      </c>
      <c r="B10" s="40"/>
      <c r="C10" s="40"/>
      <c r="D10" s="39" t="s">
        <v>20</v>
      </c>
      <c r="E10" s="40"/>
      <c r="F10" s="40"/>
    </row>
    <row r="11" spans="1:6" ht="18" customHeight="1">
      <c r="A11" s="39" t="s">
        <v>21</v>
      </c>
      <c r="B11" s="40"/>
      <c r="C11" s="40"/>
      <c r="D11" s="39" t="s">
        <v>22</v>
      </c>
      <c r="E11" s="40"/>
      <c r="F11" s="40"/>
    </row>
    <row r="12" spans="1:6" ht="21.75" customHeight="1">
      <c r="A12" s="41" t="s">
        <v>23</v>
      </c>
      <c r="B12" s="40"/>
      <c r="C12" s="40"/>
      <c r="D12" s="39" t="s">
        <v>24</v>
      </c>
      <c r="E12" s="40"/>
      <c r="F12" s="40"/>
    </row>
    <row r="13" spans="1:6" ht="21.75" customHeight="1">
      <c r="A13" s="39" t="s">
        <v>25</v>
      </c>
      <c r="B13" s="40"/>
      <c r="C13" s="40"/>
      <c r="D13" s="42" t="s">
        <v>26</v>
      </c>
      <c r="E13" s="40"/>
      <c r="F13" s="40"/>
    </row>
    <row r="14" spans="1:6" ht="18" customHeight="1">
      <c r="A14" s="43" t="s">
        <v>27</v>
      </c>
      <c r="B14" s="40">
        <f>SUM(B6:B13)</f>
        <v>0</v>
      </c>
      <c r="C14" s="40">
        <f>SUM(C6:C13)</f>
        <v>6745045.8100000005</v>
      </c>
      <c r="D14" s="39" t="s">
        <v>28</v>
      </c>
      <c r="E14" s="40"/>
      <c r="F14" s="40"/>
    </row>
    <row r="15" spans="1:6" ht="18" customHeight="1">
      <c r="A15" s="44"/>
      <c r="B15" s="40"/>
      <c r="C15" s="40"/>
      <c r="D15" s="39" t="s">
        <v>29</v>
      </c>
      <c r="E15" s="40"/>
      <c r="F15" s="40"/>
    </row>
    <row r="16" spans="1:6" ht="18" customHeight="1">
      <c r="A16" s="39" t="s">
        <v>30</v>
      </c>
      <c r="B16" s="40"/>
      <c r="C16" s="40"/>
      <c r="D16" s="44"/>
      <c r="E16" s="40"/>
      <c r="F16" s="40"/>
    </row>
    <row r="17" spans="1:6" ht="18" customHeight="1">
      <c r="A17" s="39" t="s">
        <v>31</v>
      </c>
      <c r="B17" s="40"/>
      <c r="C17" s="40"/>
      <c r="D17" s="39" t="s">
        <v>32</v>
      </c>
      <c r="E17" s="40"/>
      <c r="F17" s="40"/>
    </row>
    <row r="18" spans="1:6" ht="18" customHeight="1">
      <c r="A18" s="39" t="s">
        <v>33</v>
      </c>
      <c r="B18" s="40"/>
      <c r="C18" s="40"/>
      <c r="D18" s="39" t="s">
        <v>34</v>
      </c>
      <c r="E18" s="40"/>
      <c r="F18" s="40"/>
    </row>
    <row r="19" spans="1:6" ht="18" customHeight="1">
      <c r="A19" s="39" t="s">
        <v>35</v>
      </c>
      <c r="B19" s="40">
        <f>SUM(B17:B18)</f>
        <v>0</v>
      </c>
      <c r="C19" s="40">
        <f>SUM(C17:C18)</f>
        <v>0</v>
      </c>
      <c r="D19" s="39" t="s">
        <v>36</v>
      </c>
      <c r="E19" s="40"/>
      <c r="F19" s="40"/>
    </row>
    <row r="20" spans="1:6" ht="18" customHeight="1">
      <c r="A20" s="44"/>
      <c r="B20" s="40"/>
      <c r="C20" s="40"/>
      <c r="D20" s="39" t="s">
        <v>37</v>
      </c>
      <c r="E20" s="40"/>
      <c r="F20" s="40"/>
    </row>
    <row r="21" spans="1:6" ht="18" customHeight="1">
      <c r="A21" s="39" t="s">
        <v>38</v>
      </c>
      <c r="B21" s="40"/>
      <c r="C21" s="40"/>
      <c r="D21" s="39" t="s">
        <v>39</v>
      </c>
      <c r="E21" s="40">
        <f>SUM(E18:E20)</f>
        <v>0</v>
      </c>
      <c r="F21" s="40">
        <f>SUM(F18:F20)</f>
        <v>0</v>
      </c>
    </row>
    <row r="22" spans="1:6" ht="18" customHeight="1">
      <c r="A22" s="39" t="s">
        <v>40</v>
      </c>
      <c r="B22" s="40"/>
      <c r="C22" s="40"/>
      <c r="D22" s="44"/>
      <c r="E22" s="40"/>
      <c r="F22" s="40"/>
    </row>
    <row r="23" spans="1:6" ht="18" customHeight="1">
      <c r="A23" s="39" t="s">
        <v>41</v>
      </c>
      <c r="B23" s="40"/>
      <c r="C23" s="40"/>
      <c r="D23" s="39" t="s">
        <v>42</v>
      </c>
      <c r="E23" s="40"/>
      <c r="F23" s="40"/>
    </row>
    <row r="24" spans="1:6" ht="18" customHeight="1">
      <c r="A24" s="39" t="s">
        <v>43</v>
      </c>
      <c r="B24" s="40">
        <f>B22-B23</f>
        <v>0</v>
      </c>
      <c r="C24" s="40">
        <f>C22-C23</f>
        <v>0</v>
      </c>
      <c r="D24" s="39" t="s">
        <v>44</v>
      </c>
      <c r="E24" s="40"/>
      <c r="F24" s="40"/>
    </row>
    <row r="25" spans="1:6" ht="18" customHeight="1">
      <c r="A25" s="39" t="s">
        <v>45</v>
      </c>
      <c r="B25" s="40"/>
      <c r="C25" s="40"/>
      <c r="D25" s="39" t="s">
        <v>46</v>
      </c>
      <c r="E25" s="40">
        <f>E24+E21+E15</f>
        <v>0</v>
      </c>
      <c r="F25" s="40">
        <f>F24+F21+F15</f>
        <v>0</v>
      </c>
    </row>
    <row r="26" spans="1:6" ht="18" customHeight="1">
      <c r="A26" s="39" t="s">
        <v>47</v>
      </c>
      <c r="B26" s="40"/>
      <c r="C26" s="40"/>
      <c r="D26" s="44"/>
      <c r="E26" s="40"/>
      <c r="F26" s="40"/>
    </row>
    <row r="27" spans="1:6" ht="18" customHeight="1">
      <c r="A27" s="39" t="s">
        <v>48</v>
      </c>
      <c r="B27" s="40"/>
      <c r="C27" s="40"/>
      <c r="D27" s="44"/>
      <c r="E27" s="40"/>
      <c r="F27" s="40"/>
    </row>
    <row r="28" spans="1:6" ht="18" customHeight="1">
      <c r="A28" s="39" t="s">
        <v>49</v>
      </c>
      <c r="B28" s="40">
        <f>SUM(B24:B27)</f>
        <v>0</v>
      </c>
      <c r="C28" s="40">
        <f>SUM(C24:C27)</f>
        <v>0</v>
      </c>
      <c r="D28" s="39" t="s">
        <v>50</v>
      </c>
      <c r="E28" s="40"/>
      <c r="F28" s="40"/>
    </row>
    <row r="29" spans="1:7" ht="18" customHeight="1">
      <c r="A29" s="44"/>
      <c r="B29" s="40"/>
      <c r="C29" s="40"/>
      <c r="D29" s="39" t="s">
        <v>51</v>
      </c>
      <c r="E29" s="45"/>
      <c r="F29" s="45">
        <v>2745045.81</v>
      </c>
      <c r="G29" s="46"/>
    </row>
    <row r="30" spans="1:6" ht="18" customHeight="1">
      <c r="A30" s="39" t="s">
        <v>52</v>
      </c>
      <c r="B30" s="40"/>
      <c r="C30" s="40"/>
      <c r="D30" s="39" t="s">
        <v>53</v>
      </c>
      <c r="E30" s="45"/>
      <c r="F30" s="45">
        <v>4000000</v>
      </c>
    </row>
    <row r="31" spans="1:6" ht="18" customHeight="1">
      <c r="A31" s="39" t="s">
        <v>54</v>
      </c>
      <c r="B31" s="40"/>
      <c r="C31" s="40"/>
      <c r="D31" s="39" t="s">
        <v>55</v>
      </c>
      <c r="E31" s="40"/>
      <c r="F31" s="40">
        <f>SUM(F29:F30)</f>
        <v>6745045.8100000005</v>
      </c>
    </row>
    <row r="32" spans="1:6" ht="18" customHeight="1">
      <c r="A32" s="44"/>
      <c r="B32" s="40"/>
      <c r="C32" s="40"/>
      <c r="D32" s="44"/>
      <c r="E32" s="40"/>
      <c r="F32" s="40"/>
    </row>
    <row r="33" spans="1:6" ht="18" customHeight="1">
      <c r="A33" s="39" t="s">
        <v>56</v>
      </c>
      <c r="B33" s="40"/>
      <c r="C33" s="40"/>
      <c r="D33" s="44"/>
      <c r="E33" s="40"/>
      <c r="F33" s="40"/>
    </row>
    <row r="34" spans="1:6" ht="18" customHeight="1">
      <c r="A34" s="39" t="s">
        <v>57</v>
      </c>
      <c r="B34" s="40"/>
      <c r="C34" s="40"/>
      <c r="D34" s="44"/>
      <c r="E34" s="40"/>
      <c r="F34" s="40"/>
    </row>
    <row r="35" spans="1:6" ht="18" customHeight="1">
      <c r="A35" s="44"/>
      <c r="B35" s="40"/>
      <c r="C35" s="40"/>
      <c r="D35" s="44"/>
      <c r="E35" s="40"/>
      <c r="F35" s="40"/>
    </row>
    <row r="36" spans="1:7" ht="18" customHeight="1">
      <c r="A36" s="39" t="s">
        <v>58</v>
      </c>
      <c r="B36" s="40">
        <f>B14+B19+B28+B31+B34</f>
        <v>0</v>
      </c>
      <c r="C36" s="40">
        <f>C14+C19+C28+C31+C34</f>
        <v>6745045.8100000005</v>
      </c>
      <c r="D36" s="39" t="s">
        <v>59</v>
      </c>
      <c r="E36" s="40">
        <f>E25+E31</f>
        <v>0</v>
      </c>
      <c r="F36" s="40">
        <f>F25+F31</f>
        <v>6745045.8100000005</v>
      </c>
      <c r="G36" s="19"/>
    </row>
    <row r="37" ht="15.75">
      <c r="F37" s="38"/>
    </row>
    <row r="39" spans="5:6" ht="15.75">
      <c r="E39" s="19"/>
      <c r="F39" s="19">
        <f>C36-F36</f>
        <v>0</v>
      </c>
    </row>
    <row r="40" ht="15.75">
      <c r="F40" s="19" t="s">
        <v>60</v>
      </c>
    </row>
    <row r="41" ht="15.75">
      <c r="F41" s="19"/>
    </row>
    <row r="42" ht="15.75">
      <c r="F42" s="19"/>
    </row>
  </sheetData>
  <sheetProtection/>
  <mergeCells count="5">
    <mergeCell ref="A1:F1"/>
    <mergeCell ref="E2:F2"/>
    <mergeCell ref="A3:B3"/>
    <mergeCell ref="C3:D3"/>
    <mergeCell ref="E3:F3"/>
  </mergeCells>
  <dataValidations count="8">
    <dataValidation type="decimal" allowBlank="1" showInputMessage="1" showErrorMessage="1" sqref="B14:C14">
      <formula1>11111111111111100000</formula1>
      <formula2>1.11111111111111E+30</formula2>
    </dataValidation>
    <dataValidation type="decimal" allowBlank="1" showInputMessage="1" showErrorMessage="1" sqref="B24:C24">
      <formula1>111111111111111000000</formula1>
      <formula2>1.11111111111111E+28</formula2>
    </dataValidation>
    <dataValidation type="decimal" allowBlank="1" showInputMessage="1" showErrorMessage="1" sqref="E15:F15">
      <formula1>11111111111111100</formula1>
      <formula2>1.11111111111111E+24</formula2>
    </dataValidation>
    <dataValidation type="decimal" allowBlank="1" showInputMessage="1" showErrorMessage="1" sqref="B19:C19 E25:F25">
      <formula1>1111111111111110</formula1>
      <formula2>1.11111111111111E+25</formula2>
    </dataValidation>
    <dataValidation type="decimal" allowBlank="1" showInputMessage="1" showErrorMessage="1" sqref="E21:F21 B28:C28">
      <formula1>11111111111111</formula1>
      <formula2>1.11111111111111E+24</formula2>
    </dataValidation>
    <dataValidation type="decimal" allowBlank="1" showInputMessage="1" showErrorMessage="1" sqref="E36:F36">
      <formula1>111111111111111000</formula1>
      <formula2>1.11111111111111E+22</formula2>
    </dataValidation>
    <dataValidation type="decimal" allowBlank="1" showInputMessage="1" showErrorMessage="1" sqref="E31:F31">
      <formula1>11111111111111100000</formula1>
      <formula2>1.11111111111111E+21</formula2>
    </dataValidation>
    <dataValidation type="decimal" allowBlank="1" showInputMessage="1" showErrorMessage="1" sqref="B36:C36">
      <formula1>1111111111111110000</formula1>
      <formula2>1.11111111111111E+27</formula2>
    </dataValidation>
  </dataValidations>
  <printOptions/>
  <pageMargins left="0.59" right="0.2" top="0.88" bottom="0.5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I23" sqref="I23"/>
    </sheetView>
  </sheetViews>
  <sheetFormatPr defaultColWidth="9.00390625" defaultRowHeight="14.25"/>
  <cols>
    <col min="1" max="1" width="23.75390625" style="3" customWidth="1"/>
    <col min="2" max="2" width="10.125" style="3" customWidth="1"/>
    <col min="3" max="3" width="10.875" style="3" customWidth="1"/>
    <col min="4" max="4" width="11.875" style="3" customWidth="1"/>
    <col min="5" max="5" width="10.375" style="3" customWidth="1"/>
    <col min="6" max="6" width="10.625" style="3" customWidth="1"/>
    <col min="7" max="7" width="12.375" style="3" customWidth="1"/>
    <col min="8" max="8" width="9.00390625" style="3" customWidth="1"/>
    <col min="9" max="9" width="13.875" style="3" bestFit="1" customWidth="1"/>
    <col min="10" max="16384" width="9.00390625" style="3" customWidth="1"/>
  </cols>
  <sheetData>
    <row r="1" spans="1:7" ht="25.5">
      <c r="A1" s="23" t="s">
        <v>61</v>
      </c>
      <c r="B1" s="5"/>
      <c r="C1" s="5"/>
      <c r="D1" s="5"/>
      <c r="E1" s="5"/>
      <c r="F1" s="5"/>
      <c r="G1" s="5"/>
    </row>
    <row r="2" spans="1:7" ht="17.25" customHeight="1">
      <c r="A2" s="1"/>
      <c r="B2" s="1"/>
      <c r="C2" s="1"/>
      <c r="D2" s="1"/>
      <c r="E2" s="1"/>
      <c r="F2" s="24" t="s">
        <v>62</v>
      </c>
      <c r="G2" s="25"/>
    </row>
    <row r="3" spans="1:7" ht="24.75" customHeight="1">
      <c r="A3" s="26" t="str">
        <f>'资产负债表'!A3</f>
        <v>编制单位：湖南省蓝山县湘江源教育基金会</v>
      </c>
      <c r="B3" s="27"/>
      <c r="C3" s="28" t="s">
        <v>63</v>
      </c>
      <c r="D3" s="28"/>
      <c r="E3" s="29" t="s">
        <v>64</v>
      </c>
      <c r="F3" s="30"/>
      <c r="G3" s="30"/>
    </row>
    <row r="4" spans="1:7" ht="24.75" customHeight="1">
      <c r="A4" s="13" t="s">
        <v>65</v>
      </c>
      <c r="B4" s="13" t="s">
        <v>66</v>
      </c>
      <c r="C4" s="31"/>
      <c r="D4" s="31"/>
      <c r="E4" s="13" t="s">
        <v>67</v>
      </c>
      <c r="F4" s="31"/>
      <c r="G4" s="31"/>
    </row>
    <row r="5" spans="1:7" ht="24.75" customHeight="1">
      <c r="A5" s="13" t="s">
        <v>68</v>
      </c>
      <c r="B5" s="13" t="s">
        <v>69</v>
      </c>
      <c r="C5" s="13" t="s">
        <v>70</v>
      </c>
      <c r="D5" s="13" t="s">
        <v>71</v>
      </c>
      <c r="E5" s="13" t="s">
        <v>69</v>
      </c>
      <c r="F5" s="13" t="s">
        <v>70</v>
      </c>
      <c r="G5" s="13" t="s">
        <v>71</v>
      </c>
    </row>
    <row r="6" spans="1:7" ht="24.75" customHeight="1">
      <c r="A6" s="14" t="s">
        <v>72</v>
      </c>
      <c r="B6" s="32"/>
      <c r="C6" s="32"/>
      <c r="D6" s="32">
        <f aca="true" t="shared" si="0" ref="D6:D14">B6+C6</f>
        <v>0</v>
      </c>
      <c r="E6" s="32">
        <v>2939829.05</v>
      </c>
      <c r="F6" s="32"/>
      <c r="G6" s="32">
        <f aca="true" t="shared" si="1" ref="G6:G24">E6+F6</f>
        <v>2939829.05</v>
      </c>
    </row>
    <row r="7" spans="1:7" ht="24.75" customHeight="1">
      <c r="A7" s="14" t="s">
        <v>73</v>
      </c>
      <c r="B7" s="32"/>
      <c r="C7" s="32"/>
      <c r="D7" s="32">
        <f t="shared" si="0"/>
        <v>0</v>
      </c>
      <c r="E7" s="32"/>
      <c r="F7" s="32"/>
      <c r="G7" s="32">
        <f t="shared" si="1"/>
        <v>0</v>
      </c>
    </row>
    <row r="8" spans="1:7" ht="24.75" customHeight="1">
      <c r="A8" s="14" t="s">
        <v>74</v>
      </c>
      <c r="B8" s="32"/>
      <c r="C8" s="32"/>
      <c r="D8" s="32">
        <f t="shared" si="0"/>
        <v>0</v>
      </c>
      <c r="E8" s="32"/>
      <c r="F8" s="32"/>
      <c r="G8" s="32">
        <f t="shared" si="1"/>
        <v>0</v>
      </c>
    </row>
    <row r="9" spans="1:7" ht="24.75" customHeight="1">
      <c r="A9" s="14" t="s">
        <v>75</v>
      </c>
      <c r="B9" s="32"/>
      <c r="C9" s="32"/>
      <c r="D9" s="32">
        <f t="shared" si="0"/>
        <v>0</v>
      </c>
      <c r="E9" s="32"/>
      <c r="F9" s="32"/>
      <c r="G9" s="32">
        <f t="shared" si="1"/>
        <v>0</v>
      </c>
    </row>
    <row r="10" spans="1:7" ht="24.75" customHeight="1">
      <c r="A10" s="14" t="s">
        <v>76</v>
      </c>
      <c r="B10" s="32"/>
      <c r="C10" s="32"/>
      <c r="D10" s="32">
        <f t="shared" si="0"/>
        <v>0</v>
      </c>
      <c r="E10" s="32">
        <v>1200000</v>
      </c>
      <c r="F10" s="32">
        <v>4000000</v>
      </c>
      <c r="G10" s="32">
        <f t="shared" si="1"/>
        <v>5200000</v>
      </c>
    </row>
    <row r="11" spans="1:7" ht="24.75" customHeight="1">
      <c r="A11" s="14" t="s">
        <v>77</v>
      </c>
      <c r="B11" s="32"/>
      <c r="C11" s="32"/>
      <c r="D11" s="32">
        <f t="shared" si="0"/>
        <v>0</v>
      </c>
      <c r="E11" s="32"/>
      <c r="F11" s="32"/>
      <c r="G11" s="32">
        <f t="shared" si="1"/>
        <v>0</v>
      </c>
    </row>
    <row r="12" spans="1:7" ht="24.75" customHeight="1">
      <c r="A12" s="14" t="s">
        <v>78</v>
      </c>
      <c r="B12" s="32"/>
      <c r="C12" s="32"/>
      <c r="D12" s="32">
        <f t="shared" si="0"/>
        <v>0</v>
      </c>
      <c r="E12" s="32">
        <v>2877.26</v>
      </c>
      <c r="F12" s="32"/>
      <c r="G12" s="32">
        <f t="shared" si="1"/>
        <v>2877.26</v>
      </c>
    </row>
    <row r="13" spans="1:7" ht="24.75" customHeight="1">
      <c r="A13" s="14" t="s">
        <v>79</v>
      </c>
      <c r="B13" s="32"/>
      <c r="C13" s="32">
        <f>SUM(C6:C12)</f>
        <v>0</v>
      </c>
      <c r="D13" s="32">
        <f t="shared" si="0"/>
        <v>0</v>
      </c>
      <c r="E13" s="32">
        <f>SUM(E6:E12)</f>
        <v>4142706.3099999996</v>
      </c>
      <c r="F13" s="32">
        <f>SUM(F6:F12)</f>
        <v>4000000</v>
      </c>
      <c r="G13" s="32">
        <f t="shared" si="1"/>
        <v>8142706.31</v>
      </c>
    </row>
    <row r="14" spans="1:7" ht="24.75" customHeight="1">
      <c r="A14" s="14" t="s">
        <v>80</v>
      </c>
      <c r="B14" s="32"/>
      <c r="C14" s="32"/>
      <c r="D14" s="32">
        <f t="shared" si="0"/>
        <v>0</v>
      </c>
      <c r="E14" s="32"/>
      <c r="F14" s="32"/>
      <c r="G14" s="32">
        <f t="shared" si="1"/>
        <v>0</v>
      </c>
    </row>
    <row r="15" spans="1:8" ht="24.75" customHeight="1">
      <c r="A15" s="14" t="s">
        <v>81</v>
      </c>
      <c r="B15" s="32"/>
      <c r="C15" s="32"/>
      <c r="D15" s="32">
        <f>SUM(B15:C15)</f>
        <v>0</v>
      </c>
      <c r="E15" s="32">
        <v>1342200</v>
      </c>
      <c r="F15" s="32"/>
      <c r="G15" s="32">
        <f>SUM(E15:F15)</f>
        <v>1342200</v>
      </c>
      <c r="H15" s="33"/>
    </row>
    <row r="16" spans="1:7" ht="21.75" customHeight="1">
      <c r="A16" s="14" t="s">
        <v>82</v>
      </c>
      <c r="B16" s="32"/>
      <c r="D16" s="32">
        <f>SUM(B16:C16)</f>
        <v>0</v>
      </c>
      <c r="E16" s="32"/>
      <c r="G16" s="32">
        <f>SUM(E16:F16)</f>
        <v>0</v>
      </c>
    </row>
    <row r="17" spans="1:7" ht="21.75" customHeight="1">
      <c r="A17" s="14" t="s">
        <v>83</v>
      </c>
      <c r="B17" s="32"/>
      <c r="C17" s="32"/>
      <c r="D17" s="32">
        <f>B17+C17</f>
        <v>0</v>
      </c>
      <c r="E17" s="32"/>
      <c r="F17" s="32"/>
      <c r="G17" s="32">
        <f t="shared" si="1"/>
        <v>0</v>
      </c>
    </row>
    <row r="18" spans="1:7" ht="21.75" customHeight="1">
      <c r="A18" s="14" t="s">
        <v>84</v>
      </c>
      <c r="B18" s="32"/>
      <c r="C18" s="32"/>
      <c r="D18" s="32">
        <f>B18+C18</f>
        <v>0</v>
      </c>
      <c r="E18" s="32"/>
      <c r="F18" s="32"/>
      <c r="G18" s="32">
        <f t="shared" si="1"/>
        <v>0</v>
      </c>
    </row>
    <row r="19" spans="1:7" ht="21.75" customHeight="1">
      <c r="A19" s="14" t="s">
        <v>85</v>
      </c>
      <c r="B19" s="32"/>
      <c r="C19" s="32"/>
      <c r="D19" s="32"/>
      <c r="E19" s="32"/>
      <c r="F19" s="32"/>
      <c r="G19" s="32"/>
    </row>
    <row r="20" spans="1:7" ht="21.75" customHeight="1">
      <c r="A20" s="16" t="s">
        <v>86</v>
      </c>
      <c r="B20" s="32"/>
      <c r="C20" s="32"/>
      <c r="D20" s="32">
        <f>B20+C20</f>
        <v>0</v>
      </c>
      <c r="E20" s="32"/>
      <c r="F20" s="32"/>
      <c r="G20" s="32">
        <f t="shared" si="1"/>
        <v>0</v>
      </c>
    </row>
    <row r="21" spans="1:7" ht="21.75" customHeight="1">
      <c r="A21" s="16" t="s">
        <v>87</v>
      </c>
      <c r="B21" s="32"/>
      <c r="C21" s="34"/>
      <c r="D21" s="32"/>
      <c r="E21" s="32"/>
      <c r="F21" s="34"/>
      <c r="G21" s="32"/>
    </row>
    <row r="22" spans="1:9" ht="24.75" customHeight="1">
      <c r="A22" s="14" t="s">
        <v>88</v>
      </c>
      <c r="B22" s="32"/>
      <c r="C22" s="32"/>
      <c r="D22" s="32">
        <f>B22+C22</f>
        <v>0</v>
      </c>
      <c r="E22" s="32">
        <v>1399</v>
      </c>
      <c r="F22" s="32"/>
      <c r="G22" s="32">
        <f t="shared" si="1"/>
        <v>1399</v>
      </c>
      <c r="I22" s="19"/>
    </row>
    <row r="23" spans="1:7" ht="24.75" customHeight="1">
      <c r="A23" s="14" t="s">
        <v>89</v>
      </c>
      <c r="B23" s="32"/>
      <c r="C23" s="32"/>
      <c r="D23" s="32">
        <f>B23+C23</f>
        <v>0</v>
      </c>
      <c r="E23" s="32">
        <v>54061.5</v>
      </c>
      <c r="F23" s="32"/>
      <c r="G23" s="32">
        <f t="shared" si="1"/>
        <v>54061.5</v>
      </c>
    </row>
    <row r="24" spans="1:7" ht="24.75" customHeight="1">
      <c r="A24" s="14" t="s">
        <v>90</v>
      </c>
      <c r="B24" s="32"/>
      <c r="C24" s="32"/>
      <c r="D24" s="32">
        <f>B24+C24</f>
        <v>0</v>
      </c>
      <c r="E24" s="32"/>
      <c r="F24" s="32"/>
      <c r="G24" s="32">
        <f t="shared" si="1"/>
        <v>0</v>
      </c>
    </row>
    <row r="25" spans="1:7" ht="24.75" customHeight="1">
      <c r="A25" s="14" t="s">
        <v>91</v>
      </c>
      <c r="B25" s="32">
        <f aca="true" t="shared" si="2" ref="B25:G25">SUM(B15+B22+B23+B24)</f>
        <v>0</v>
      </c>
      <c r="C25" s="32">
        <f t="shared" si="2"/>
        <v>0</v>
      </c>
      <c r="D25" s="32">
        <f t="shared" si="2"/>
        <v>0</v>
      </c>
      <c r="E25" s="32">
        <f t="shared" si="2"/>
        <v>1397660.5</v>
      </c>
      <c r="F25" s="32">
        <f t="shared" si="2"/>
        <v>0</v>
      </c>
      <c r="G25" s="32">
        <f t="shared" si="2"/>
        <v>1397660.5</v>
      </c>
    </row>
    <row r="26" spans="1:7" ht="36.75" customHeight="1">
      <c r="A26" s="35" t="s">
        <v>92</v>
      </c>
      <c r="B26" s="34"/>
      <c r="C26" s="34"/>
      <c r="D26" s="32"/>
      <c r="E26" s="34"/>
      <c r="F26" s="34"/>
      <c r="G26" s="32"/>
    </row>
    <row r="27" spans="1:9" ht="33.75" customHeight="1">
      <c r="A27" s="35" t="s">
        <v>93</v>
      </c>
      <c r="B27" s="36">
        <f aca="true" t="shared" si="3" ref="B27:G27">SUM(B13-B25)</f>
        <v>0</v>
      </c>
      <c r="C27" s="36">
        <f t="shared" si="3"/>
        <v>0</v>
      </c>
      <c r="D27" s="36">
        <f t="shared" si="3"/>
        <v>0</v>
      </c>
      <c r="E27" s="36">
        <f t="shared" si="3"/>
        <v>2745045.8099999996</v>
      </c>
      <c r="F27" s="36">
        <f t="shared" si="3"/>
        <v>4000000</v>
      </c>
      <c r="G27" s="36">
        <f t="shared" si="3"/>
        <v>6745045.81</v>
      </c>
      <c r="H27" s="37"/>
      <c r="I27" s="37"/>
    </row>
    <row r="28" ht="15.75">
      <c r="G28" s="38"/>
    </row>
    <row r="29" ht="15.75">
      <c r="I29" s="19"/>
    </row>
  </sheetData>
  <sheetProtection/>
  <mergeCells count="7">
    <mergeCell ref="A1:G1"/>
    <mergeCell ref="F2:G2"/>
    <mergeCell ref="A3:B3"/>
    <mergeCell ref="C3:D3"/>
    <mergeCell ref="E3:G3"/>
    <mergeCell ref="B4:D4"/>
    <mergeCell ref="E4:G4"/>
  </mergeCells>
  <dataValidations count="2">
    <dataValidation type="decimal" allowBlank="1" showInputMessage="1" showErrorMessage="1" sqref="B13:C13 E13:F13">
      <formula1>111111111111111</formula1>
      <formula2>1.11111111111111E+25</formula2>
    </dataValidation>
    <dataValidation type="decimal" allowBlank="1" showInputMessage="1" showErrorMessage="1" sqref="D26 G26 D6:D14 D17:D24 G6:G14 G17:G24">
      <formula1>111111111111111000</formula1>
      <formula2>1.11111111111111E+24</formula2>
    </dataValidation>
  </dataValidations>
  <printOptions/>
  <pageMargins left="0.5" right="0.16" top="0.66" bottom="0.49" header="0.860000000000000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38.50390625" style="1" customWidth="1"/>
    <col min="2" max="2" width="20.125" style="2" customWidth="1"/>
    <col min="3" max="3" width="39.50390625" style="1" customWidth="1"/>
    <col min="4" max="4" width="19.25390625" style="2" customWidth="1"/>
    <col min="5" max="5" width="9.00390625" style="3" customWidth="1"/>
    <col min="6" max="6" width="11.625" style="3" bestFit="1" customWidth="1"/>
    <col min="7" max="16384" width="9.00390625" style="3" customWidth="1"/>
  </cols>
  <sheetData>
    <row r="1" spans="1:4" ht="25.5">
      <c r="A1" s="4" t="s">
        <v>94</v>
      </c>
      <c r="B1" s="5"/>
      <c r="C1" s="5"/>
      <c r="D1" s="5"/>
    </row>
    <row r="2" spans="1:4" ht="15.75">
      <c r="A2" s="6"/>
      <c r="B2" s="7"/>
      <c r="C2" s="8" t="s">
        <v>95</v>
      </c>
      <c r="D2" s="9"/>
    </row>
    <row r="3" spans="1:4" ht="15.75" customHeight="1">
      <c r="A3" s="10" t="str">
        <f>'资产负债表'!A3</f>
        <v>编制单位：湖南省蓝山县湘江源教育基金会</v>
      </c>
      <c r="B3" s="11" t="s">
        <v>96</v>
      </c>
      <c r="C3" s="12"/>
      <c r="D3" s="10" t="s">
        <v>97</v>
      </c>
    </row>
    <row r="4" spans="1:4" ht="15.75" customHeight="1">
      <c r="A4" s="13" t="s">
        <v>98</v>
      </c>
      <c r="B4" s="13" t="s">
        <v>99</v>
      </c>
      <c r="C4" s="13" t="s">
        <v>98</v>
      </c>
      <c r="D4" s="13" t="s">
        <v>99</v>
      </c>
    </row>
    <row r="5" spans="1:4" ht="19.5" customHeight="1">
      <c r="A5" s="14" t="s">
        <v>100</v>
      </c>
      <c r="B5" s="15"/>
      <c r="C5" s="16" t="s">
        <v>101</v>
      </c>
      <c r="D5" s="17"/>
    </row>
    <row r="6" spans="1:4" ht="19.5" customHeight="1">
      <c r="A6" s="16" t="s">
        <v>102</v>
      </c>
      <c r="B6" s="18">
        <f>'业务活动表'!G6</f>
        <v>2939829.05</v>
      </c>
      <c r="C6" s="13" t="s">
        <v>103</v>
      </c>
      <c r="D6" s="18">
        <f>SUM(B20+B21+B22+D5)</f>
        <v>0</v>
      </c>
    </row>
    <row r="7" spans="1:4" ht="19.5" customHeight="1">
      <c r="A7" s="16" t="s">
        <v>104</v>
      </c>
      <c r="B7" s="18"/>
      <c r="C7" s="16" t="s">
        <v>105</v>
      </c>
      <c r="D7" s="18"/>
    </row>
    <row r="8" spans="1:4" ht="19.5" customHeight="1">
      <c r="A8" s="16" t="s">
        <v>106</v>
      </c>
      <c r="B8" s="18"/>
      <c r="C8" s="16" t="s">
        <v>107</v>
      </c>
      <c r="D8" s="18"/>
    </row>
    <row r="9" spans="1:4" ht="19.5" customHeight="1">
      <c r="A9" s="16" t="s">
        <v>108</v>
      </c>
      <c r="B9" s="18"/>
      <c r="C9" s="16" t="s">
        <v>109</v>
      </c>
      <c r="D9" s="18"/>
    </row>
    <row r="10" spans="1:4" ht="19.5" customHeight="1">
      <c r="A10" s="16" t="s">
        <v>110</v>
      </c>
      <c r="B10" s="18">
        <f>'业务活动表'!G10</f>
        <v>5200000</v>
      </c>
      <c r="C10" s="13" t="s">
        <v>111</v>
      </c>
      <c r="D10" s="18">
        <f>SUM(D7:D9)</f>
        <v>0</v>
      </c>
    </row>
    <row r="11" spans="1:6" ht="19.5" customHeight="1">
      <c r="A11" s="16" t="s">
        <v>112</v>
      </c>
      <c r="B11" s="18">
        <f>'业务活动表'!G12</f>
        <v>2877.26</v>
      </c>
      <c r="C11" s="16" t="s">
        <v>113</v>
      </c>
      <c r="D11" s="18">
        <f>SUM(D6-D10)</f>
        <v>0</v>
      </c>
      <c r="F11" s="19"/>
    </row>
    <row r="12" spans="1:4" ht="19.5" customHeight="1">
      <c r="A12" s="13" t="s">
        <v>103</v>
      </c>
      <c r="B12" s="18">
        <f>SUM(B6:B11)</f>
        <v>8142706.31</v>
      </c>
      <c r="C12" s="14" t="s">
        <v>114</v>
      </c>
      <c r="D12" s="18"/>
    </row>
    <row r="13" spans="1:4" ht="19.5" customHeight="1">
      <c r="A13" s="16" t="s">
        <v>115</v>
      </c>
      <c r="B13" s="18">
        <f>'业务活动表'!G15</f>
        <v>1342200</v>
      </c>
      <c r="C13" s="16" t="s">
        <v>116</v>
      </c>
      <c r="D13" s="18"/>
    </row>
    <row r="14" spans="1:6" ht="19.5" customHeight="1">
      <c r="A14" s="16" t="s">
        <v>117</v>
      </c>
      <c r="B14" s="18"/>
      <c r="C14" s="16" t="s">
        <v>118</v>
      </c>
      <c r="D14" s="18"/>
      <c r="F14" s="3" t="s">
        <v>119</v>
      </c>
    </row>
    <row r="15" spans="1:4" ht="19.5" customHeight="1">
      <c r="A15" s="16" t="s">
        <v>120</v>
      </c>
      <c r="B15" s="18">
        <v>1399</v>
      </c>
      <c r="C15" s="13" t="s">
        <v>103</v>
      </c>
      <c r="D15" s="18">
        <f>SUM(D13:D14)</f>
        <v>0</v>
      </c>
    </row>
    <row r="16" spans="1:4" ht="19.5" customHeight="1">
      <c r="A16" s="16" t="s">
        <v>121</v>
      </c>
      <c r="B16" s="2">
        <v>5200000</v>
      </c>
      <c r="C16" s="16" t="s">
        <v>122</v>
      </c>
      <c r="D16" s="18"/>
    </row>
    <row r="17" spans="1:4" ht="19.5" customHeight="1">
      <c r="A17" s="13" t="s">
        <v>111</v>
      </c>
      <c r="B17" s="18">
        <f>SUM(B13:B16)</f>
        <v>6543599</v>
      </c>
      <c r="C17" s="16" t="s">
        <v>123</v>
      </c>
      <c r="D17" s="18"/>
    </row>
    <row r="18" spans="1:4" ht="19.5" customHeight="1">
      <c r="A18" s="16" t="s">
        <v>124</v>
      </c>
      <c r="B18" s="18">
        <f>SUM(B12-B17)</f>
        <v>1599107.3099999996</v>
      </c>
      <c r="C18" s="16" t="s">
        <v>125</v>
      </c>
      <c r="D18" s="18">
        <v>54061.5</v>
      </c>
    </row>
    <row r="19" spans="1:4" ht="19.5" customHeight="1">
      <c r="A19" s="14" t="s">
        <v>126</v>
      </c>
      <c r="B19" s="18"/>
      <c r="C19" s="13" t="s">
        <v>111</v>
      </c>
      <c r="D19" s="18">
        <f>SUM(D16:D18)</f>
        <v>54061.5</v>
      </c>
    </row>
    <row r="20" spans="1:4" ht="19.5" customHeight="1">
      <c r="A20" s="16" t="s">
        <v>127</v>
      </c>
      <c r="B20" s="18"/>
      <c r="C20" s="16" t="s">
        <v>128</v>
      </c>
      <c r="D20" s="18">
        <f>SUM(D15-D19)</f>
        <v>-54061.5</v>
      </c>
    </row>
    <row r="21" spans="1:4" ht="19.5" customHeight="1">
      <c r="A21" s="16" t="s">
        <v>129</v>
      </c>
      <c r="B21" s="18">
        <f>'业务活动表'!G11</f>
        <v>0</v>
      </c>
      <c r="C21" s="14" t="s">
        <v>130</v>
      </c>
      <c r="D21" s="18"/>
    </row>
    <row r="22" spans="1:4" ht="19.5" customHeight="1">
      <c r="A22" s="16" t="s">
        <v>131</v>
      </c>
      <c r="B22" s="18"/>
      <c r="C22" s="14" t="s">
        <v>132</v>
      </c>
      <c r="D22" s="18">
        <f>SUM(B18+D11+D20)</f>
        <v>1545045.8099999996</v>
      </c>
    </row>
    <row r="26" spans="1:2" ht="15.75">
      <c r="A26" s="20"/>
      <c r="B26" s="21"/>
    </row>
    <row r="27" spans="1:2" ht="15.75">
      <c r="A27" s="20"/>
      <c r="B27" s="21"/>
    </row>
    <row r="28" spans="1:2" ht="15.75">
      <c r="A28" s="20"/>
      <c r="B28" s="21"/>
    </row>
    <row r="29" spans="1:2" ht="15.75">
      <c r="A29" s="20"/>
      <c r="B29" s="21"/>
    </row>
    <row r="30" spans="1:2" ht="15.75">
      <c r="A30" s="20"/>
      <c r="B30" s="21"/>
    </row>
    <row r="31" spans="1:2" ht="15.75">
      <c r="A31" s="20"/>
      <c r="B31" s="21"/>
    </row>
    <row r="32" spans="1:2" ht="15.75">
      <c r="A32" s="20"/>
      <c r="B32" s="21"/>
    </row>
    <row r="33" spans="1:2" ht="15.75">
      <c r="A33" s="20"/>
      <c r="B33" s="21"/>
    </row>
    <row r="34" spans="1:2" ht="15.75">
      <c r="A34" s="20"/>
      <c r="B34" s="21"/>
    </row>
    <row r="35" spans="1:2" ht="15.75">
      <c r="A35" s="20"/>
      <c r="B35" s="21"/>
    </row>
    <row r="36" spans="1:2" ht="15.75">
      <c r="A36" s="20"/>
      <c r="B36" s="21"/>
    </row>
    <row r="37" spans="1:2" ht="15.75">
      <c r="A37" s="22"/>
      <c r="B37" s="21"/>
    </row>
    <row r="38" spans="1:2" ht="15.75">
      <c r="A38" s="20"/>
      <c r="B38" s="21"/>
    </row>
    <row r="39" spans="1:2" ht="15.75">
      <c r="A39" s="20"/>
      <c r="B39" s="21"/>
    </row>
    <row r="40" spans="1:2" ht="15.75">
      <c r="A40" s="20"/>
      <c r="B40" s="21"/>
    </row>
    <row r="41" spans="1:2" ht="15.75">
      <c r="A41" s="20"/>
      <c r="B41" s="21"/>
    </row>
    <row r="42" spans="1:2" ht="15.75">
      <c r="A42" s="20"/>
      <c r="B42" s="21"/>
    </row>
  </sheetData>
  <sheetProtection/>
  <mergeCells count="3">
    <mergeCell ref="A1:D1"/>
    <mergeCell ref="C2:D2"/>
    <mergeCell ref="B3:C3"/>
  </mergeCells>
  <printOptions/>
  <pageMargins left="0.87" right="0.75" top="0.91" bottom="0.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康桥</cp:lastModifiedBy>
  <cp:lastPrinted>2014-04-01T12:06:16Z</cp:lastPrinted>
  <dcterms:created xsi:type="dcterms:W3CDTF">1996-12-17T01:32:42Z</dcterms:created>
  <dcterms:modified xsi:type="dcterms:W3CDTF">2023-01-03T02:30:03Z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F48DC30BF241411B837F18AD633DCA5A</vt:lpwstr>
  </property>
</Properties>
</file>